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360" windowWidth="19332" windowHeight="9000"/>
  </bookViews>
  <sheets>
    <sheet name="Vergleich Pflegeangebot" sheetId="3" r:id="rId1"/>
    <sheet name="Datengrundlage" sheetId="2" r:id="rId2"/>
  </sheets>
  <calcPr calcId="125725"/>
</workbook>
</file>

<file path=xl/calcChain.xml><?xml version="1.0" encoding="utf-8"?>
<calcChain xmlns="http://schemas.openxmlformats.org/spreadsheetml/2006/main">
  <c r="AC35" i="2"/>
  <c r="AB35"/>
  <c r="AA35"/>
  <c r="Z35"/>
  <c r="Y35"/>
  <c r="X35"/>
  <c r="W35"/>
  <c r="G39"/>
  <c r="H39"/>
  <c r="I39"/>
  <c r="J39"/>
  <c r="K39"/>
  <c r="L39"/>
  <c r="M39"/>
  <c r="N39"/>
  <c r="O39"/>
  <c r="P39"/>
  <c r="Q39"/>
  <c r="R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S39"/>
  <c r="AU38"/>
  <c r="AT38"/>
  <c r="AS38"/>
  <c r="AR38"/>
  <c r="AQ38"/>
  <c r="AU37"/>
  <c r="AT37"/>
  <c r="AS37"/>
  <c r="AR37"/>
  <c r="AQ37"/>
  <c r="AU31"/>
  <c r="AT31"/>
  <c r="AS31"/>
  <c r="AR31"/>
  <c r="AU30"/>
  <c r="AT30"/>
  <c r="AS30"/>
  <c r="AR30"/>
  <c r="AQ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U28"/>
  <c r="AT28"/>
  <c r="AS28"/>
  <c r="AR28"/>
  <c r="AQ28"/>
  <c r="AU27"/>
  <c r="AT27"/>
  <c r="AS27"/>
  <c r="AR27"/>
  <c r="AQ27"/>
  <c r="AU26"/>
  <c r="AT26"/>
  <c r="AS26"/>
  <c r="AR26"/>
  <c r="AQ26"/>
  <c r="AU25"/>
  <c r="AT25"/>
  <c r="AS25"/>
  <c r="AR25"/>
  <c r="AQ25"/>
  <c r="AU24"/>
  <c r="AT24"/>
  <c r="AS24"/>
  <c r="AR24"/>
  <c r="AQ24"/>
  <c r="AU23"/>
  <c r="AU29" s="1"/>
  <c r="AT23"/>
  <c r="AT29" s="1"/>
  <c r="AS23"/>
  <c r="AS29" s="1"/>
  <c r="AR23"/>
  <c r="AR29" s="1"/>
  <c r="AQ23"/>
  <c r="AQ29" s="1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U21"/>
  <c r="AT21"/>
  <c r="AS21"/>
  <c r="AR21"/>
  <c r="AQ21"/>
  <c r="AU20"/>
  <c r="AT20"/>
  <c r="AS20"/>
  <c r="AR20"/>
  <c r="AQ20"/>
  <c r="AU19"/>
  <c r="AT19"/>
  <c r="AS19"/>
  <c r="AR19"/>
  <c r="AQ19"/>
  <c r="AU18"/>
  <c r="AT18"/>
  <c r="AS18"/>
  <c r="AR18"/>
  <c r="AQ18"/>
  <c r="AU17"/>
  <c r="AT17"/>
  <c r="AS17"/>
  <c r="AR17"/>
  <c r="AQ17"/>
  <c r="AU16"/>
  <c r="AT16"/>
  <c r="AS16"/>
  <c r="AR16"/>
  <c r="AQ16"/>
  <c r="AU15"/>
  <c r="AU22" s="1"/>
  <c r="AT15"/>
  <c r="AT22" s="1"/>
  <c r="AS15"/>
  <c r="AS22" s="1"/>
  <c r="AR15"/>
  <c r="AR22" s="1"/>
  <c r="AQ15"/>
  <c r="AQ22" s="1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M31" s="1"/>
  <c r="AQ31" s="1"/>
  <c r="L14"/>
  <c r="AU14" s="1"/>
  <c r="AZ14" s="1"/>
  <c r="K14"/>
  <c r="J14"/>
  <c r="I14"/>
  <c r="H14"/>
  <c r="AQ14" s="1"/>
  <c r="AV14" s="1"/>
  <c r="AU13"/>
  <c r="AT13"/>
  <c r="AS13"/>
  <c r="AR13"/>
  <c r="AQ13"/>
  <c r="AU12"/>
  <c r="AT12"/>
  <c r="AS12"/>
  <c r="AR12"/>
  <c r="AQ12"/>
  <c r="AU11"/>
  <c r="AT11"/>
  <c r="AS11"/>
  <c r="AR11"/>
  <c r="AQ11"/>
  <c r="AU10"/>
  <c r="AT10"/>
  <c r="AS10"/>
  <c r="AR10"/>
  <c r="AQ10"/>
  <c r="AU9"/>
  <c r="AT9"/>
  <c r="AS9"/>
  <c r="AR9"/>
  <c r="AQ9"/>
  <c r="AU8"/>
  <c r="AT8"/>
  <c r="AS8"/>
  <c r="AR8"/>
  <c r="AQ8"/>
  <c r="AU7"/>
  <c r="AT7"/>
  <c r="AS7"/>
  <c r="AR7"/>
  <c r="AQ7"/>
  <c r="AU6"/>
  <c r="AT6"/>
  <c r="AS6"/>
  <c r="AR6"/>
  <c r="AQ6"/>
  <c r="AU5"/>
  <c r="AT5"/>
  <c r="AT14" s="1"/>
  <c r="AY14" s="1"/>
  <c r="AS5"/>
  <c r="AS14" s="1"/>
  <c r="AX14" s="1"/>
  <c r="AR5"/>
  <c r="AR14" s="1"/>
  <c r="AW14" s="1"/>
  <c r="AQ5"/>
</calcChain>
</file>

<file path=xl/sharedStrings.xml><?xml version="1.0" encoding="utf-8"?>
<sst xmlns="http://schemas.openxmlformats.org/spreadsheetml/2006/main" count="95" uniqueCount="52">
  <si>
    <t>Alle Tage</t>
  </si>
  <si>
    <t>DPFF</t>
  </si>
  <si>
    <t>FaGe</t>
  </si>
  <si>
    <t>PA</t>
  </si>
  <si>
    <t>PH</t>
  </si>
  <si>
    <t>Alle</t>
  </si>
  <si>
    <t>Grundpflege</t>
  </si>
  <si>
    <t>Behandlungspflege</t>
  </si>
  <si>
    <t>pflegerische Hilfeleistungen</t>
  </si>
  <si>
    <t>Beschäftigung</t>
  </si>
  <si>
    <t>Gespräche Bewohner / Angeh.</t>
  </si>
  <si>
    <t>Glocke</t>
  </si>
  <si>
    <t>Rapporte</t>
  </si>
  <si>
    <t>Dokumentation</t>
  </si>
  <si>
    <t>Organisation / Koordination</t>
  </si>
  <si>
    <t>Stunden</t>
  </si>
  <si>
    <t>Gesamt Pflege</t>
  </si>
  <si>
    <t>Mahlzeitenzubereitung</t>
  </si>
  <si>
    <t>Mahlzeitenservice</t>
  </si>
  <si>
    <t>Service Bewohner</t>
  </si>
  <si>
    <t>Service Besucher</t>
  </si>
  <si>
    <t>allg. Küchenarbeit</t>
  </si>
  <si>
    <t>Reinigung</t>
  </si>
  <si>
    <t>Wäsche</t>
  </si>
  <si>
    <t>Gesamt Hauswirtschaft</t>
  </si>
  <si>
    <t>Administration Bewohner</t>
  </si>
  <si>
    <t>Administration Betrieb</t>
  </si>
  <si>
    <t>Einkauf</t>
  </si>
  <si>
    <t>Sonstiges</t>
  </si>
  <si>
    <t>Organisation Betrieb</t>
  </si>
  <si>
    <t>Personalkoordination</t>
  </si>
  <si>
    <t>Gesamt Betriebsorganisation</t>
  </si>
  <si>
    <t>Pausen</t>
  </si>
  <si>
    <t>Gesamt</t>
  </si>
  <si>
    <t>Arbeitszeiten</t>
  </si>
  <si>
    <t>07:00 - 09:00</t>
  </si>
  <si>
    <t>09:00 - 11:00</t>
  </si>
  <si>
    <t>11:00 - 13:00</t>
  </si>
  <si>
    <t>13:00 - 15:00</t>
  </si>
  <si>
    <t>15:00 - 17:00</t>
  </si>
  <si>
    <t>17:00 - 19:00</t>
  </si>
  <si>
    <t>19:00 - 21:00</t>
  </si>
  <si>
    <t>21:00 - 07:00</t>
  </si>
  <si>
    <t>Pflegebedarf RAI</t>
  </si>
  <si>
    <t>21.3.</t>
  </si>
  <si>
    <t>22.3.</t>
  </si>
  <si>
    <t>24.3.</t>
  </si>
  <si>
    <t>25.3.</t>
  </si>
  <si>
    <t>26.3.</t>
  </si>
  <si>
    <t>23.3.</t>
  </si>
  <si>
    <t>27.3.</t>
  </si>
  <si>
    <t>Vergleich Pflegebedarf RAI - Pflegeangebot Pflegewohnung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</si>
</sst>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2" fillId="0" borderId="0" xfId="0" applyFont="1"/>
    <xf numFmtId="14" fontId="2" fillId="0" borderId="0" xfId="0" applyNumberFormat="1" applyFont="1" applyAlignment="1"/>
    <xf numFmtId="0" fontId="2" fillId="0" borderId="2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3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2" fontId="2" fillId="0" borderId="0" xfId="0" applyNumberFormat="1" applyFont="1"/>
    <xf numFmtId="0" fontId="1" fillId="0" borderId="18" xfId="0" applyFont="1" applyBorder="1"/>
    <xf numFmtId="0" fontId="3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22" xfId="0" applyFont="1" applyBorder="1"/>
    <xf numFmtId="0" fontId="4" fillId="0" borderId="23" xfId="0" applyFont="1" applyBorder="1"/>
    <xf numFmtId="0" fontId="1" fillId="0" borderId="0" xfId="0" applyFont="1"/>
    <xf numFmtId="0" fontId="4" fillId="0" borderId="24" xfId="0" applyFont="1" applyBorder="1"/>
    <xf numFmtId="0" fontId="2" fillId="0" borderId="25" xfId="0" applyFont="1" applyBorder="1"/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barChart>
        <c:barDir val="col"/>
        <c:grouping val="clustered"/>
        <c:ser>
          <c:idx val="0"/>
          <c:order val="0"/>
          <c:tx>
            <c:strRef>
              <c:f>Datengrundlage!$A$34</c:f>
              <c:strCache>
                <c:ptCount val="1"/>
                <c:pt idx="0">
                  <c:v>Pflegebedarf RAI</c:v>
                </c:pt>
              </c:strCache>
            </c:strRef>
          </c:tx>
          <c:cat>
            <c:strRef>
              <c:f>Datengrundlage!$W$33:$AC$33</c:f>
              <c:strCache>
                <c:ptCount val="7"/>
                <c:pt idx="0">
                  <c:v>21.3.</c:v>
                </c:pt>
                <c:pt idx="1">
                  <c:v>22.3.</c:v>
                </c:pt>
                <c:pt idx="2">
                  <c:v>23.3.</c:v>
                </c:pt>
                <c:pt idx="3">
                  <c:v>24.3.</c:v>
                </c:pt>
                <c:pt idx="4">
                  <c:v>25.3.</c:v>
                </c:pt>
                <c:pt idx="5">
                  <c:v>26.3.</c:v>
                </c:pt>
                <c:pt idx="6">
                  <c:v>27.3.</c:v>
                </c:pt>
              </c:strCache>
            </c:strRef>
          </c:cat>
          <c:val>
            <c:numRef>
              <c:f>Datengrundlage!$W$34:$AC$34</c:f>
              <c:numCache>
                <c:formatCode>General</c:formatCode>
                <c:ptCount val="7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1990</c:v>
                </c:pt>
                <c:pt idx="6">
                  <c:v>1660</c:v>
                </c:pt>
              </c:numCache>
            </c:numRef>
          </c:val>
        </c:ser>
        <c:ser>
          <c:idx val="1"/>
          <c:order val="1"/>
          <c:tx>
            <c:v>Pflegeangebot PW</c:v>
          </c:tx>
          <c:cat>
            <c:strRef>
              <c:f>Datengrundlage!$W$33:$AC$33</c:f>
              <c:strCache>
                <c:ptCount val="7"/>
                <c:pt idx="0">
                  <c:v>21.3.</c:v>
                </c:pt>
                <c:pt idx="1">
                  <c:v>22.3.</c:v>
                </c:pt>
                <c:pt idx="2">
                  <c:v>23.3.</c:v>
                </c:pt>
                <c:pt idx="3">
                  <c:v>24.3.</c:v>
                </c:pt>
                <c:pt idx="4">
                  <c:v>25.3.</c:v>
                </c:pt>
                <c:pt idx="5">
                  <c:v>26.3.</c:v>
                </c:pt>
                <c:pt idx="6">
                  <c:v>27.3.</c:v>
                </c:pt>
              </c:strCache>
            </c:strRef>
          </c:cat>
          <c:val>
            <c:numRef>
              <c:f>Datengrundlage!$W$35:$AC$35</c:f>
              <c:numCache>
                <c:formatCode>General</c:formatCode>
                <c:ptCount val="7"/>
                <c:pt idx="0">
                  <c:v>1565</c:v>
                </c:pt>
                <c:pt idx="1">
                  <c:v>2980</c:v>
                </c:pt>
                <c:pt idx="2">
                  <c:v>2550</c:v>
                </c:pt>
                <c:pt idx="3">
                  <c:v>2460</c:v>
                </c:pt>
                <c:pt idx="4">
                  <c:v>1860</c:v>
                </c:pt>
                <c:pt idx="5">
                  <c:v>1810</c:v>
                </c:pt>
                <c:pt idx="6">
                  <c:v>1810</c:v>
                </c:pt>
              </c:numCache>
            </c:numRef>
          </c:val>
        </c:ser>
        <c:axId val="92033408"/>
        <c:axId val="92034944"/>
      </c:barChart>
      <c:catAx>
        <c:axId val="92033408"/>
        <c:scaling>
          <c:orientation val="minMax"/>
        </c:scaling>
        <c:axPos val="b"/>
        <c:tickLblPos val="nextTo"/>
        <c:crossAx val="92034944"/>
        <c:crosses val="autoZero"/>
        <c:auto val="1"/>
        <c:lblAlgn val="ctr"/>
        <c:lblOffset val="100"/>
      </c:catAx>
      <c:valAx>
        <c:axId val="92034944"/>
        <c:scaling>
          <c:orientation val="minMax"/>
        </c:scaling>
        <c:axPos val="l"/>
        <c:majorGridlines/>
        <c:numFmt formatCode="General" sourceLinked="1"/>
        <c:tickLblPos val="nextTo"/>
        <c:crossAx val="92033408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chart>
    <c:plotArea>
      <c:layout/>
      <c:barChart>
        <c:barDir val="col"/>
        <c:grouping val="clustered"/>
        <c:axId val="101589760"/>
        <c:axId val="101591296"/>
      </c:barChart>
      <c:catAx>
        <c:axId val="101589760"/>
        <c:scaling>
          <c:orientation val="minMax"/>
        </c:scaling>
        <c:axPos val="b"/>
        <c:tickLblPos val="nextTo"/>
        <c:crossAx val="101591296"/>
        <c:crosses val="autoZero"/>
        <c:auto val="1"/>
        <c:lblAlgn val="ctr"/>
        <c:lblOffset val="100"/>
      </c:catAx>
      <c:valAx>
        <c:axId val="101591296"/>
        <c:scaling>
          <c:orientation val="minMax"/>
        </c:scaling>
        <c:axPos val="l"/>
        <c:majorGridlines/>
        <c:numFmt formatCode="General" sourceLinked="1"/>
        <c:tickLblPos val="nextTo"/>
        <c:crossAx val="1015897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 zoomToFit="1"/>
  </sheetViews>
  <pageMargins left="0.70866141732283472" right="0.70866141732283472" top="1.1811023622047245" bottom="0.78740157480314965" header="0.70866141732283472" footer="0.31496062992125984"/>
  <pageSetup paperSize="9" orientation="landscape" r:id="rId1"/>
  <headerFooter>
    <oddHeader>&amp;C&amp;"-,Fett"&amp;14Vergleich Pflegebedarf gemäss Rai - Pflegeangebot Pflegewohnung</oddHeader>
    <oddFooter>&amp;L&amp;8H. Ubrich, 1.5.2012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65274" y="635000"/>
    <xdr:ext cx="8193741" cy="436033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0.02401</cdr:x>
      <cdr:y>0.02524</cdr:y>
    </cdr:from>
    <cdr:to>
      <cdr:x>0.05501</cdr:x>
      <cdr:y>0.16117</cdr:y>
    </cdr:to>
    <cdr:sp macro="" textlink="">
      <cdr:nvSpPr>
        <cdr:cNvPr id="2" name="Textfeld 1"/>
        <cdr:cNvSpPr txBox="1"/>
      </cdr:nvSpPr>
      <cdr:spPr>
        <a:xfrm xmlns:a="http://schemas.openxmlformats.org/drawingml/2006/main" rot="16200000">
          <a:off x="27392" y="279400"/>
          <a:ext cx="592667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/>
            <a:t>Minuten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144780</xdr:colOff>
      <xdr:row>12</xdr:row>
      <xdr:rowOff>121920</xdr:rowOff>
    </xdr:from>
    <xdr:to>
      <xdr:col>63</xdr:col>
      <xdr:colOff>129540</xdr:colOff>
      <xdr:row>27</xdr:row>
      <xdr:rowOff>99060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56"/>
  <sheetViews>
    <sheetView topLeftCell="A29" workbookViewId="0">
      <pane xSplit="7" topLeftCell="H1" activePane="topRight" state="frozen"/>
      <selection pane="topRight" activeCell="J49" sqref="J49"/>
    </sheetView>
  </sheetViews>
  <sheetFormatPr baseColWidth="10" defaultRowHeight="14.4"/>
  <cols>
    <col min="1" max="1" width="18.88671875" style="28" bestFit="1" customWidth="1"/>
    <col min="2" max="7" width="4.77734375" style="2" hidden="1" customWidth="1"/>
    <col min="8" max="47" width="4.77734375" style="2" customWidth="1"/>
    <col min="48" max="48" width="6.5546875" style="2" bestFit="1" customWidth="1"/>
    <col min="49" max="49" width="5.109375" style="2" bestFit="1" customWidth="1"/>
    <col min="50" max="86" width="4.77734375" style="2" customWidth="1"/>
  </cols>
  <sheetData>
    <row r="1" spans="1:52">
      <c r="A1" s="1"/>
    </row>
    <row r="2" spans="1:52">
      <c r="A2" s="1"/>
      <c r="B2" s="37">
        <v>40989</v>
      </c>
      <c r="C2" s="38"/>
      <c r="D2" s="38"/>
      <c r="E2" s="38"/>
      <c r="G2" s="3">
        <v>40990</v>
      </c>
      <c r="H2" s="31">
        <v>40989</v>
      </c>
      <c r="I2" s="33"/>
      <c r="J2" s="33"/>
      <c r="K2" s="33"/>
      <c r="L2" s="33"/>
      <c r="M2" s="31">
        <v>40990</v>
      </c>
      <c r="N2" s="32"/>
      <c r="O2" s="32"/>
      <c r="P2" s="32"/>
      <c r="Q2" s="39"/>
      <c r="R2" s="31">
        <v>40991</v>
      </c>
      <c r="S2" s="32"/>
      <c r="T2" s="32"/>
      <c r="U2" s="32"/>
      <c r="V2" s="39"/>
      <c r="W2" s="31">
        <v>40992</v>
      </c>
      <c r="X2" s="32"/>
      <c r="Y2" s="32"/>
      <c r="Z2" s="32"/>
      <c r="AA2" s="39"/>
      <c r="AB2" s="31">
        <v>40993</v>
      </c>
      <c r="AC2" s="32"/>
      <c r="AD2" s="32"/>
      <c r="AE2" s="32"/>
      <c r="AF2" s="39"/>
      <c r="AG2" s="31">
        <v>40994</v>
      </c>
      <c r="AH2" s="32"/>
      <c r="AI2" s="32"/>
      <c r="AJ2" s="32"/>
      <c r="AK2" s="32"/>
      <c r="AL2" s="31">
        <v>40995</v>
      </c>
      <c r="AM2" s="33"/>
      <c r="AN2" s="33"/>
      <c r="AO2" s="33"/>
      <c r="AP2" s="34"/>
      <c r="AQ2" s="35" t="s">
        <v>0</v>
      </c>
      <c r="AR2" s="36"/>
      <c r="AS2" s="36"/>
      <c r="AT2" s="36"/>
      <c r="AU2" s="36"/>
    </row>
    <row r="3" spans="1:52">
      <c r="A3" s="1"/>
      <c r="H3" s="4"/>
      <c r="I3" s="5"/>
      <c r="J3" s="5"/>
      <c r="K3" s="5"/>
      <c r="L3" s="5"/>
      <c r="M3" s="4"/>
      <c r="N3" s="5"/>
      <c r="O3" s="5"/>
      <c r="P3" s="5"/>
      <c r="Q3" s="6"/>
      <c r="R3" s="4"/>
      <c r="S3" s="5"/>
      <c r="T3" s="5"/>
      <c r="U3" s="5"/>
      <c r="V3" s="6"/>
      <c r="W3" s="4"/>
      <c r="X3" s="5"/>
      <c r="Y3" s="5"/>
      <c r="Z3" s="5"/>
      <c r="AA3" s="6"/>
      <c r="AB3" s="4"/>
      <c r="AC3" s="5"/>
      <c r="AD3" s="5"/>
      <c r="AE3" s="5"/>
      <c r="AF3" s="6"/>
      <c r="AG3" s="4"/>
      <c r="AH3" s="5"/>
      <c r="AI3" s="5"/>
      <c r="AJ3" s="5"/>
      <c r="AK3" s="5"/>
      <c r="AL3" s="4"/>
      <c r="AM3" s="5"/>
      <c r="AN3" s="5"/>
      <c r="AO3" s="5"/>
      <c r="AP3" s="6"/>
    </row>
    <row r="4" spans="1:52" ht="15" thickBot="1">
      <c r="A4" s="7"/>
      <c r="B4" s="2" t="s">
        <v>1</v>
      </c>
      <c r="C4" s="2" t="s">
        <v>2</v>
      </c>
      <c r="D4" s="2" t="s">
        <v>3</v>
      </c>
      <c r="E4" s="2" t="s">
        <v>4</v>
      </c>
      <c r="G4" s="2" t="s">
        <v>5</v>
      </c>
      <c r="H4" s="4" t="s">
        <v>5</v>
      </c>
      <c r="I4" s="5" t="s">
        <v>1</v>
      </c>
      <c r="J4" s="5" t="s">
        <v>2</v>
      </c>
      <c r="K4" s="5" t="s">
        <v>3</v>
      </c>
      <c r="L4" s="5" t="s">
        <v>4</v>
      </c>
      <c r="M4" s="4" t="s">
        <v>5</v>
      </c>
      <c r="N4" s="5" t="s">
        <v>1</v>
      </c>
      <c r="O4" s="5" t="s">
        <v>2</v>
      </c>
      <c r="P4" s="5" t="s">
        <v>3</v>
      </c>
      <c r="Q4" s="6" t="s">
        <v>4</v>
      </c>
      <c r="R4" s="4" t="s">
        <v>5</v>
      </c>
      <c r="S4" s="5" t="s">
        <v>1</v>
      </c>
      <c r="T4" s="5" t="s">
        <v>2</v>
      </c>
      <c r="U4" s="5" t="s">
        <v>3</v>
      </c>
      <c r="V4" s="6" t="s">
        <v>4</v>
      </c>
      <c r="W4" s="4" t="s">
        <v>5</v>
      </c>
      <c r="X4" s="5" t="s">
        <v>1</v>
      </c>
      <c r="Y4" s="5" t="s">
        <v>2</v>
      </c>
      <c r="Z4" s="5" t="s">
        <v>3</v>
      </c>
      <c r="AA4" s="6" t="s">
        <v>4</v>
      </c>
      <c r="AB4" s="4" t="s">
        <v>5</v>
      </c>
      <c r="AC4" s="5" t="s">
        <v>1</v>
      </c>
      <c r="AD4" s="5" t="s">
        <v>2</v>
      </c>
      <c r="AE4" s="5" t="s">
        <v>3</v>
      </c>
      <c r="AF4" s="6" t="s">
        <v>4</v>
      </c>
      <c r="AG4" s="4" t="s">
        <v>5</v>
      </c>
      <c r="AH4" s="5" t="s">
        <v>1</v>
      </c>
      <c r="AI4" s="5" t="s">
        <v>2</v>
      </c>
      <c r="AJ4" s="5" t="s">
        <v>3</v>
      </c>
      <c r="AK4" s="5" t="s">
        <v>4</v>
      </c>
      <c r="AL4" s="4" t="s">
        <v>5</v>
      </c>
      <c r="AM4" s="5" t="s">
        <v>1</v>
      </c>
      <c r="AN4" s="5" t="s">
        <v>2</v>
      </c>
      <c r="AO4" s="5" t="s">
        <v>3</v>
      </c>
      <c r="AP4" s="6" t="s">
        <v>4</v>
      </c>
      <c r="AQ4" s="5" t="s">
        <v>5</v>
      </c>
      <c r="AR4" s="5" t="s">
        <v>1</v>
      </c>
      <c r="AS4" s="5" t="s">
        <v>2</v>
      </c>
      <c r="AT4" s="5" t="s">
        <v>3</v>
      </c>
      <c r="AU4" s="6" t="s">
        <v>4</v>
      </c>
    </row>
    <row r="5" spans="1:52">
      <c r="A5" s="8" t="s">
        <v>6</v>
      </c>
      <c r="B5" s="9">
        <v>345</v>
      </c>
      <c r="C5" s="9">
        <v>0</v>
      </c>
      <c r="D5" s="9">
        <v>110</v>
      </c>
      <c r="E5" s="9">
        <v>150</v>
      </c>
      <c r="F5" s="9"/>
      <c r="G5" s="9">
        <v>530</v>
      </c>
      <c r="H5" s="10">
        <v>605</v>
      </c>
      <c r="I5" s="9">
        <v>200</v>
      </c>
      <c r="J5" s="9">
        <v>115</v>
      </c>
      <c r="K5" s="9">
        <v>100</v>
      </c>
      <c r="L5" s="9">
        <v>115</v>
      </c>
      <c r="M5" s="10">
        <v>610</v>
      </c>
      <c r="N5" s="9">
        <v>580</v>
      </c>
      <c r="O5" s="9">
        <v>80</v>
      </c>
      <c r="P5" s="9">
        <v>60</v>
      </c>
      <c r="Q5" s="11">
        <v>880</v>
      </c>
      <c r="R5" s="10">
        <v>865</v>
      </c>
      <c r="S5" s="9">
        <v>400</v>
      </c>
      <c r="T5" s="9">
        <v>0</v>
      </c>
      <c r="U5" s="9">
        <v>115</v>
      </c>
      <c r="V5" s="11">
        <v>350</v>
      </c>
      <c r="W5" s="10">
        <v>810</v>
      </c>
      <c r="X5" s="9">
        <v>300</v>
      </c>
      <c r="Y5" s="9">
        <v>0</v>
      </c>
      <c r="Z5" s="9">
        <v>80</v>
      </c>
      <c r="AA5" s="11">
        <v>430</v>
      </c>
      <c r="AB5" s="10">
        <v>595</v>
      </c>
      <c r="AC5" s="9">
        <v>315</v>
      </c>
      <c r="AD5" s="9">
        <v>0</v>
      </c>
      <c r="AE5" s="9">
        <v>100</v>
      </c>
      <c r="AF5" s="11">
        <v>180</v>
      </c>
      <c r="AG5" s="10">
        <v>690</v>
      </c>
      <c r="AH5" s="9">
        <v>250</v>
      </c>
      <c r="AI5" s="9">
        <v>0</v>
      </c>
      <c r="AJ5" s="9">
        <v>120</v>
      </c>
      <c r="AK5" s="9">
        <v>320</v>
      </c>
      <c r="AL5" s="10">
        <v>690</v>
      </c>
      <c r="AM5" s="9">
        <v>250</v>
      </c>
      <c r="AN5" s="9">
        <v>0</v>
      </c>
      <c r="AO5" s="9">
        <v>120</v>
      </c>
      <c r="AP5" s="11">
        <v>320</v>
      </c>
      <c r="AQ5" s="9">
        <f>SUM(G5:AP5)</f>
        <v>11175</v>
      </c>
      <c r="AR5" s="9">
        <f>SUM(I5,N5,S5,X5,AC5,AH5,AM5)</f>
        <v>2295</v>
      </c>
      <c r="AS5" s="9">
        <f>SUM(J5,T5,Y5,AD5,AI5,AN5)</f>
        <v>115</v>
      </c>
      <c r="AT5" s="9">
        <f>SUM(K5,P5,U5,Z5,AE5,AJ5,AO5)</f>
        <v>695</v>
      </c>
      <c r="AU5" s="12">
        <f>SUM(L5,Q5,V5,AA5,AF5,AK5,AP5)</f>
        <v>2595</v>
      </c>
    </row>
    <row r="6" spans="1:52">
      <c r="A6" s="13" t="s">
        <v>7</v>
      </c>
      <c r="B6" s="5">
        <v>120</v>
      </c>
      <c r="C6" s="5">
        <v>0</v>
      </c>
      <c r="D6" s="5">
        <v>30</v>
      </c>
      <c r="E6" s="5">
        <v>75</v>
      </c>
      <c r="F6" s="5"/>
      <c r="G6" s="5">
        <v>205</v>
      </c>
      <c r="H6" s="4">
        <v>225</v>
      </c>
      <c r="I6" s="5">
        <v>95</v>
      </c>
      <c r="J6" s="5">
        <v>45</v>
      </c>
      <c r="K6" s="5">
        <v>10</v>
      </c>
      <c r="L6" s="5">
        <v>55</v>
      </c>
      <c r="M6" s="4">
        <v>190</v>
      </c>
      <c r="N6" s="5">
        <v>240</v>
      </c>
      <c r="O6" s="5">
        <v>40</v>
      </c>
      <c r="P6" s="5">
        <v>0</v>
      </c>
      <c r="Q6" s="6">
        <v>300</v>
      </c>
      <c r="R6" s="4">
        <v>410</v>
      </c>
      <c r="S6" s="5">
        <v>290</v>
      </c>
      <c r="T6" s="5">
        <v>0</v>
      </c>
      <c r="U6" s="5">
        <v>80</v>
      </c>
      <c r="V6" s="6">
        <v>40</v>
      </c>
      <c r="W6" s="4">
        <v>420</v>
      </c>
      <c r="X6" s="5">
        <v>310</v>
      </c>
      <c r="Y6" s="5">
        <v>0</v>
      </c>
      <c r="Z6" s="5">
        <v>70</v>
      </c>
      <c r="AA6" s="6">
        <v>40</v>
      </c>
      <c r="AB6" s="4">
        <v>335</v>
      </c>
      <c r="AC6" s="5">
        <v>255</v>
      </c>
      <c r="AD6" s="5">
        <v>0</v>
      </c>
      <c r="AE6" s="5">
        <v>70</v>
      </c>
      <c r="AF6" s="6">
        <v>10</v>
      </c>
      <c r="AG6" s="4">
        <v>215</v>
      </c>
      <c r="AH6" s="5">
        <v>80</v>
      </c>
      <c r="AI6" s="5">
        <v>0</v>
      </c>
      <c r="AJ6" s="5">
        <v>75</v>
      </c>
      <c r="AK6" s="5">
        <v>60</v>
      </c>
      <c r="AL6" s="4">
        <v>215</v>
      </c>
      <c r="AM6" s="5">
        <v>80</v>
      </c>
      <c r="AN6" s="5">
        <v>0</v>
      </c>
      <c r="AO6" s="5">
        <v>75</v>
      </c>
      <c r="AP6" s="6">
        <v>60</v>
      </c>
      <c r="AQ6" s="5">
        <f t="shared" ref="AQ6:AQ14" si="0">SUM(G6:AP6)</f>
        <v>4595</v>
      </c>
      <c r="AR6" s="5">
        <f t="shared" ref="AR6:AR13" si="1">SUM(I6,N6,S6,X6,AC6,AH6,AM6)</f>
        <v>1350</v>
      </c>
      <c r="AS6" s="5">
        <f t="shared" ref="AS6:AS13" si="2">SUM(J6,T6,Y6,AD6,AI6,AN6)</f>
        <v>45</v>
      </c>
      <c r="AT6" s="5">
        <f t="shared" ref="AT6:AU14" si="3">SUM(K6,P6,U6,Z6,AE6,AJ6,AO6)</f>
        <v>380</v>
      </c>
      <c r="AU6" s="14">
        <f t="shared" si="3"/>
        <v>565</v>
      </c>
    </row>
    <row r="7" spans="1:52">
      <c r="A7" s="13" t="s">
        <v>8</v>
      </c>
      <c r="B7" s="5">
        <v>15</v>
      </c>
      <c r="C7" s="5">
        <v>0</v>
      </c>
      <c r="D7" s="5">
        <v>70</v>
      </c>
      <c r="E7" s="5">
        <v>20</v>
      </c>
      <c r="F7" s="5"/>
      <c r="G7" s="5">
        <v>320</v>
      </c>
      <c r="H7" s="4">
        <v>105</v>
      </c>
      <c r="I7" s="5">
        <v>50</v>
      </c>
      <c r="J7" s="5">
        <v>105</v>
      </c>
      <c r="K7" s="5">
        <v>40</v>
      </c>
      <c r="L7" s="5">
        <v>125</v>
      </c>
      <c r="M7" s="4">
        <v>300</v>
      </c>
      <c r="N7" s="5">
        <v>140</v>
      </c>
      <c r="O7" s="5">
        <v>100</v>
      </c>
      <c r="P7" s="5">
        <v>40</v>
      </c>
      <c r="Q7" s="6">
        <v>360</v>
      </c>
      <c r="R7" s="4">
        <v>200</v>
      </c>
      <c r="S7" s="5">
        <v>120</v>
      </c>
      <c r="T7" s="5">
        <v>0</v>
      </c>
      <c r="U7" s="5">
        <v>0</v>
      </c>
      <c r="V7" s="6">
        <v>80</v>
      </c>
      <c r="W7" s="4">
        <v>220</v>
      </c>
      <c r="X7" s="5">
        <v>100</v>
      </c>
      <c r="Y7" s="5">
        <v>0</v>
      </c>
      <c r="Z7" s="5">
        <v>30</v>
      </c>
      <c r="AA7" s="6">
        <v>90</v>
      </c>
      <c r="AB7" s="4">
        <v>190</v>
      </c>
      <c r="AC7" s="5">
        <v>40</v>
      </c>
      <c r="AD7" s="5">
        <v>0</v>
      </c>
      <c r="AE7" s="5">
        <v>30</v>
      </c>
      <c r="AF7" s="6">
        <v>120</v>
      </c>
      <c r="AG7" s="4">
        <v>160</v>
      </c>
      <c r="AH7" s="5">
        <v>20</v>
      </c>
      <c r="AI7" s="5">
        <v>0</v>
      </c>
      <c r="AJ7" s="5">
        <v>60</v>
      </c>
      <c r="AK7" s="5">
        <v>80</v>
      </c>
      <c r="AL7" s="4">
        <v>160</v>
      </c>
      <c r="AM7" s="5">
        <v>20</v>
      </c>
      <c r="AN7" s="5">
        <v>0</v>
      </c>
      <c r="AO7" s="5">
        <v>60</v>
      </c>
      <c r="AP7" s="6">
        <v>80</v>
      </c>
      <c r="AQ7" s="5">
        <f t="shared" si="0"/>
        <v>3545</v>
      </c>
      <c r="AR7" s="5">
        <f t="shared" si="1"/>
        <v>490</v>
      </c>
      <c r="AS7" s="5">
        <f t="shared" si="2"/>
        <v>105</v>
      </c>
      <c r="AT7" s="5">
        <f t="shared" si="3"/>
        <v>260</v>
      </c>
      <c r="AU7" s="14">
        <f t="shared" si="3"/>
        <v>935</v>
      </c>
    </row>
    <row r="8" spans="1:52">
      <c r="A8" s="13" t="s">
        <v>9</v>
      </c>
      <c r="B8" s="5">
        <v>50</v>
      </c>
      <c r="C8" s="5">
        <v>0</v>
      </c>
      <c r="D8" s="5">
        <v>20</v>
      </c>
      <c r="E8" s="5">
        <v>0</v>
      </c>
      <c r="F8" s="5"/>
      <c r="G8" s="5">
        <v>50</v>
      </c>
      <c r="H8" s="4">
        <v>70</v>
      </c>
      <c r="I8" s="5">
        <v>0</v>
      </c>
      <c r="J8" s="5">
        <v>0</v>
      </c>
      <c r="K8" s="5">
        <v>0</v>
      </c>
      <c r="L8" s="5">
        <v>50</v>
      </c>
      <c r="M8" s="4">
        <v>60</v>
      </c>
      <c r="N8" s="5">
        <v>40</v>
      </c>
      <c r="O8" s="5">
        <v>0</v>
      </c>
      <c r="P8" s="5">
        <v>0</v>
      </c>
      <c r="Q8" s="6">
        <v>60</v>
      </c>
      <c r="R8" s="4">
        <v>30</v>
      </c>
      <c r="S8" s="5">
        <v>0</v>
      </c>
      <c r="T8" s="5">
        <v>0</v>
      </c>
      <c r="U8" s="5">
        <v>0</v>
      </c>
      <c r="V8" s="6">
        <v>30</v>
      </c>
      <c r="W8" s="4">
        <v>60</v>
      </c>
      <c r="X8" s="5">
        <v>40</v>
      </c>
      <c r="Y8" s="5">
        <v>0</v>
      </c>
      <c r="Z8" s="5">
        <v>20</v>
      </c>
      <c r="AA8" s="6">
        <v>0</v>
      </c>
      <c r="AB8" s="4">
        <v>60</v>
      </c>
      <c r="AC8" s="5">
        <v>0</v>
      </c>
      <c r="AD8" s="5">
        <v>0</v>
      </c>
      <c r="AE8" s="5">
        <v>40</v>
      </c>
      <c r="AF8" s="6">
        <v>20</v>
      </c>
      <c r="AG8" s="4">
        <v>40</v>
      </c>
      <c r="AH8" s="5">
        <v>20</v>
      </c>
      <c r="AI8" s="5">
        <v>0</v>
      </c>
      <c r="AJ8" s="5">
        <v>0</v>
      </c>
      <c r="AK8" s="5">
        <v>20</v>
      </c>
      <c r="AL8" s="4">
        <v>40</v>
      </c>
      <c r="AM8" s="5">
        <v>20</v>
      </c>
      <c r="AN8" s="5">
        <v>0</v>
      </c>
      <c r="AO8" s="5">
        <v>0</v>
      </c>
      <c r="AP8" s="6">
        <v>20</v>
      </c>
      <c r="AQ8" s="5">
        <f t="shared" si="0"/>
        <v>790</v>
      </c>
      <c r="AR8" s="5">
        <f t="shared" si="1"/>
        <v>120</v>
      </c>
      <c r="AS8" s="5">
        <f t="shared" si="2"/>
        <v>0</v>
      </c>
      <c r="AT8" s="5">
        <f t="shared" si="3"/>
        <v>60</v>
      </c>
      <c r="AU8" s="14">
        <f t="shared" si="3"/>
        <v>200</v>
      </c>
    </row>
    <row r="9" spans="1:52">
      <c r="A9" s="13" t="s">
        <v>10</v>
      </c>
      <c r="B9" s="5">
        <v>130</v>
      </c>
      <c r="C9" s="5">
        <v>0</v>
      </c>
      <c r="D9" s="5">
        <v>20</v>
      </c>
      <c r="E9" s="5">
        <v>40</v>
      </c>
      <c r="F9" s="5"/>
      <c r="G9" s="5">
        <v>65</v>
      </c>
      <c r="H9" s="4">
        <v>190</v>
      </c>
      <c r="I9" s="5">
        <v>45</v>
      </c>
      <c r="J9" s="5">
        <v>10</v>
      </c>
      <c r="K9" s="5">
        <v>10</v>
      </c>
      <c r="L9" s="5">
        <v>0</v>
      </c>
      <c r="M9" s="4">
        <v>10</v>
      </c>
      <c r="N9" s="5">
        <v>10</v>
      </c>
      <c r="O9" s="5">
        <v>10</v>
      </c>
      <c r="P9" s="5">
        <v>0</v>
      </c>
      <c r="Q9" s="6">
        <v>20</v>
      </c>
      <c r="R9" s="4">
        <v>140</v>
      </c>
      <c r="S9" s="5">
        <v>65</v>
      </c>
      <c r="T9" s="5">
        <v>0</v>
      </c>
      <c r="U9" s="5">
        <v>75</v>
      </c>
      <c r="V9" s="6">
        <v>0</v>
      </c>
      <c r="W9" s="4">
        <v>180</v>
      </c>
      <c r="X9" s="5">
        <v>120</v>
      </c>
      <c r="Y9" s="5">
        <v>0</v>
      </c>
      <c r="Z9" s="5">
        <v>20</v>
      </c>
      <c r="AA9" s="6">
        <v>40</v>
      </c>
      <c r="AB9" s="4">
        <v>120</v>
      </c>
      <c r="AC9" s="5">
        <v>90</v>
      </c>
      <c r="AD9" s="5">
        <v>0</v>
      </c>
      <c r="AE9" s="5">
        <v>0</v>
      </c>
      <c r="AF9" s="6">
        <v>30</v>
      </c>
      <c r="AG9" s="4">
        <v>100</v>
      </c>
      <c r="AH9" s="5">
        <v>80</v>
      </c>
      <c r="AI9" s="5">
        <v>0</v>
      </c>
      <c r="AJ9" s="5">
        <v>20</v>
      </c>
      <c r="AK9" s="5">
        <v>0</v>
      </c>
      <c r="AL9" s="4">
        <v>100</v>
      </c>
      <c r="AM9" s="5">
        <v>80</v>
      </c>
      <c r="AN9" s="5">
        <v>0</v>
      </c>
      <c r="AO9" s="5">
        <v>20</v>
      </c>
      <c r="AP9" s="6">
        <v>0</v>
      </c>
      <c r="AQ9" s="5">
        <f t="shared" si="0"/>
        <v>1650</v>
      </c>
      <c r="AR9" s="5">
        <f t="shared" si="1"/>
        <v>490</v>
      </c>
      <c r="AS9" s="5">
        <f t="shared" si="2"/>
        <v>10</v>
      </c>
      <c r="AT9" s="5">
        <f t="shared" si="3"/>
        <v>145</v>
      </c>
      <c r="AU9" s="14">
        <f t="shared" si="3"/>
        <v>90</v>
      </c>
    </row>
    <row r="10" spans="1:52">
      <c r="A10" s="13" t="s">
        <v>11</v>
      </c>
      <c r="B10" s="5">
        <v>50</v>
      </c>
      <c r="C10" s="5">
        <v>0</v>
      </c>
      <c r="D10" s="5">
        <v>0</v>
      </c>
      <c r="E10" s="5">
        <v>30</v>
      </c>
      <c r="F10" s="5"/>
      <c r="G10" s="5">
        <v>120</v>
      </c>
      <c r="H10" s="4">
        <v>80</v>
      </c>
      <c r="I10" s="5">
        <v>20</v>
      </c>
      <c r="J10" s="5">
        <v>50</v>
      </c>
      <c r="K10" s="5">
        <v>0</v>
      </c>
      <c r="L10" s="5">
        <v>50</v>
      </c>
      <c r="M10" s="4">
        <v>30</v>
      </c>
      <c r="N10" s="5">
        <v>20</v>
      </c>
      <c r="O10" s="5">
        <v>10</v>
      </c>
      <c r="P10" s="5">
        <v>0</v>
      </c>
      <c r="Q10" s="6">
        <v>30</v>
      </c>
      <c r="R10" s="4">
        <v>40</v>
      </c>
      <c r="S10" s="5">
        <v>40</v>
      </c>
      <c r="T10" s="5">
        <v>0</v>
      </c>
      <c r="U10" s="5">
        <v>0</v>
      </c>
      <c r="V10" s="6">
        <v>0</v>
      </c>
      <c r="W10" s="4">
        <v>40</v>
      </c>
      <c r="X10" s="5">
        <v>40</v>
      </c>
      <c r="Y10" s="5">
        <v>0</v>
      </c>
      <c r="Z10" s="5">
        <v>0</v>
      </c>
      <c r="AA10" s="6">
        <v>0</v>
      </c>
      <c r="AB10" s="4">
        <v>0</v>
      </c>
      <c r="AC10" s="5">
        <v>0</v>
      </c>
      <c r="AD10" s="5">
        <v>0</v>
      </c>
      <c r="AE10" s="5">
        <v>0</v>
      </c>
      <c r="AF10" s="6">
        <v>0</v>
      </c>
      <c r="AG10" s="4">
        <v>20</v>
      </c>
      <c r="AH10" s="5">
        <v>0</v>
      </c>
      <c r="AI10" s="5">
        <v>0</v>
      </c>
      <c r="AJ10" s="5">
        <v>0</v>
      </c>
      <c r="AK10" s="5">
        <v>20</v>
      </c>
      <c r="AL10" s="4">
        <v>20</v>
      </c>
      <c r="AM10" s="5">
        <v>0</v>
      </c>
      <c r="AN10" s="5">
        <v>0</v>
      </c>
      <c r="AO10" s="5">
        <v>0</v>
      </c>
      <c r="AP10" s="6">
        <v>20</v>
      </c>
      <c r="AQ10" s="5">
        <f t="shared" si="0"/>
        <v>650</v>
      </c>
      <c r="AR10" s="5">
        <f t="shared" si="1"/>
        <v>120</v>
      </c>
      <c r="AS10" s="5">
        <f t="shared" si="2"/>
        <v>50</v>
      </c>
      <c r="AT10" s="5">
        <f t="shared" si="3"/>
        <v>0</v>
      </c>
      <c r="AU10" s="14">
        <f t="shared" si="3"/>
        <v>120</v>
      </c>
    </row>
    <row r="11" spans="1:52">
      <c r="A11" s="13" t="s">
        <v>12</v>
      </c>
      <c r="B11" s="5">
        <v>145</v>
      </c>
      <c r="C11" s="5">
        <v>0</v>
      </c>
      <c r="D11" s="5">
        <v>40</v>
      </c>
      <c r="E11" s="5">
        <v>30</v>
      </c>
      <c r="F11" s="5"/>
      <c r="G11" s="5">
        <v>120</v>
      </c>
      <c r="H11" s="4">
        <v>215</v>
      </c>
      <c r="I11" s="5">
        <v>20</v>
      </c>
      <c r="J11" s="5">
        <v>50</v>
      </c>
      <c r="K11" s="5">
        <v>30</v>
      </c>
      <c r="L11" s="5">
        <v>20</v>
      </c>
      <c r="M11" s="4">
        <v>145</v>
      </c>
      <c r="N11" s="5">
        <v>135</v>
      </c>
      <c r="O11" s="5">
        <v>55</v>
      </c>
      <c r="P11" s="5">
        <v>20</v>
      </c>
      <c r="Q11" s="6">
        <v>230</v>
      </c>
      <c r="R11" s="4">
        <v>190</v>
      </c>
      <c r="S11" s="5">
        <v>125</v>
      </c>
      <c r="T11" s="5">
        <v>0</v>
      </c>
      <c r="U11" s="5">
        <v>35</v>
      </c>
      <c r="V11" s="6">
        <v>30</v>
      </c>
      <c r="W11" s="4">
        <v>220</v>
      </c>
      <c r="X11" s="5">
        <v>150</v>
      </c>
      <c r="Y11" s="5">
        <v>0</v>
      </c>
      <c r="Z11" s="5">
        <v>40</v>
      </c>
      <c r="AA11" s="6">
        <v>30</v>
      </c>
      <c r="AB11" s="4">
        <v>190</v>
      </c>
      <c r="AC11" s="5">
        <v>140</v>
      </c>
      <c r="AD11" s="5">
        <v>0</v>
      </c>
      <c r="AE11" s="5">
        <v>40</v>
      </c>
      <c r="AF11" s="6">
        <v>10</v>
      </c>
      <c r="AG11" s="4">
        <v>170</v>
      </c>
      <c r="AH11" s="5">
        <v>70</v>
      </c>
      <c r="AI11" s="5">
        <v>0</v>
      </c>
      <c r="AJ11" s="5">
        <v>60</v>
      </c>
      <c r="AK11" s="5">
        <v>40</v>
      </c>
      <c r="AL11" s="4">
        <v>170</v>
      </c>
      <c r="AM11" s="5">
        <v>70</v>
      </c>
      <c r="AN11" s="5">
        <v>0</v>
      </c>
      <c r="AO11" s="5">
        <v>60</v>
      </c>
      <c r="AP11" s="6">
        <v>40</v>
      </c>
      <c r="AQ11" s="5">
        <f t="shared" si="0"/>
        <v>2920</v>
      </c>
      <c r="AR11" s="5">
        <f t="shared" si="1"/>
        <v>710</v>
      </c>
      <c r="AS11" s="5">
        <f t="shared" si="2"/>
        <v>50</v>
      </c>
      <c r="AT11" s="5">
        <f t="shared" si="3"/>
        <v>285</v>
      </c>
      <c r="AU11" s="14">
        <f t="shared" si="3"/>
        <v>400</v>
      </c>
    </row>
    <row r="12" spans="1:52">
      <c r="A12" s="13" t="s">
        <v>13</v>
      </c>
      <c r="B12" s="5">
        <v>125</v>
      </c>
      <c r="C12" s="5">
        <v>0</v>
      </c>
      <c r="D12" s="5">
        <v>40</v>
      </c>
      <c r="E12" s="5">
        <v>20</v>
      </c>
      <c r="F12" s="5"/>
      <c r="G12" s="5">
        <v>120</v>
      </c>
      <c r="H12" s="4">
        <v>185</v>
      </c>
      <c r="I12" s="5">
        <v>70</v>
      </c>
      <c r="J12" s="5">
        <v>20</v>
      </c>
      <c r="K12" s="5">
        <v>0</v>
      </c>
      <c r="L12" s="5">
        <v>30</v>
      </c>
      <c r="M12" s="4">
        <v>70</v>
      </c>
      <c r="N12" s="5">
        <v>10</v>
      </c>
      <c r="O12" s="5">
        <v>60</v>
      </c>
      <c r="P12" s="5">
        <v>0</v>
      </c>
      <c r="Q12" s="6">
        <v>70</v>
      </c>
      <c r="R12" s="4">
        <v>130</v>
      </c>
      <c r="S12" s="5">
        <v>80</v>
      </c>
      <c r="T12" s="5">
        <v>0</v>
      </c>
      <c r="U12" s="5">
        <v>30</v>
      </c>
      <c r="V12" s="6">
        <v>20</v>
      </c>
      <c r="W12" s="4">
        <v>60</v>
      </c>
      <c r="X12" s="5">
        <v>20</v>
      </c>
      <c r="Y12" s="5">
        <v>0</v>
      </c>
      <c r="Z12" s="5">
        <v>0</v>
      </c>
      <c r="AA12" s="6">
        <v>40</v>
      </c>
      <c r="AB12" s="4">
        <v>160</v>
      </c>
      <c r="AC12" s="5">
        <v>120</v>
      </c>
      <c r="AD12" s="5">
        <v>0</v>
      </c>
      <c r="AE12" s="5">
        <v>20</v>
      </c>
      <c r="AF12" s="6">
        <v>20</v>
      </c>
      <c r="AG12" s="4">
        <v>130</v>
      </c>
      <c r="AH12" s="5">
        <v>90</v>
      </c>
      <c r="AI12" s="5">
        <v>0</v>
      </c>
      <c r="AJ12" s="5">
        <v>0</v>
      </c>
      <c r="AK12" s="5">
        <v>40</v>
      </c>
      <c r="AL12" s="4">
        <v>130</v>
      </c>
      <c r="AM12" s="5">
        <v>90</v>
      </c>
      <c r="AN12" s="5">
        <v>0</v>
      </c>
      <c r="AO12" s="5">
        <v>0</v>
      </c>
      <c r="AP12" s="6">
        <v>40</v>
      </c>
      <c r="AQ12" s="5">
        <f t="shared" si="0"/>
        <v>1855</v>
      </c>
      <c r="AR12" s="5">
        <f t="shared" si="1"/>
        <v>480</v>
      </c>
      <c r="AS12" s="5">
        <f t="shared" si="2"/>
        <v>20</v>
      </c>
      <c r="AT12" s="5">
        <f t="shared" si="3"/>
        <v>50</v>
      </c>
      <c r="AU12" s="14">
        <f t="shared" si="3"/>
        <v>260</v>
      </c>
    </row>
    <row r="13" spans="1:52">
      <c r="A13" s="13" t="s">
        <v>14</v>
      </c>
      <c r="B13" s="5">
        <v>75</v>
      </c>
      <c r="C13" s="5">
        <v>0</v>
      </c>
      <c r="D13" s="5">
        <v>80</v>
      </c>
      <c r="E13" s="5">
        <v>70</v>
      </c>
      <c r="F13" s="5"/>
      <c r="G13" s="5">
        <v>130</v>
      </c>
      <c r="H13" s="4">
        <v>225</v>
      </c>
      <c r="I13" s="5">
        <v>130</v>
      </c>
      <c r="J13" s="5">
        <v>0</v>
      </c>
      <c r="K13" s="5">
        <v>0</v>
      </c>
      <c r="L13" s="5">
        <v>0</v>
      </c>
      <c r="M13" s="4">
        <v>60</v>
      </c>
      <c r="N13" s="5">
        <v>30</v>
      </c>
      <c r="O13" s="5">
        <v>30</v>
      </c>
      <c r="P13" s="5">
        <v>0</v>
      </c>
      <c r="Q13" s="6">
        <v>60</v>
      </c>
      <c r="R13" s="4">
        <v>140</v>
      </c>
      <c r="S13" s="5">
        <v>60</v>
      </c>
      <c r="T13" s="5">
        <v>0</v>
      </c>
      <c r="U13" s="5">
        <v>0</v>
      </c>
      <c r="V13" s="6">
        <v>80</v>
      </c>
      <c r="W13" s="4">
        <v>90</v>
      </c>
      <c r="X13" s="5">
        <v>30</v>
      </c>
      <c r="Y13" s="5">
        <v>0</v>
      </c>
      <c r="Z13" s="5">
        <v>10</v>
      </c>
      <c r="AA13" s="6">
        <v>50</v>
      </c>
      <c r="AB13" s="4">
        <v>320</v>
      </c>
      <c r="AC13" s="5">
        <v>160</v>
      </c>
      <c r="AD13" s="5">
        <v>0</v>
      </c>
      <c r="AE13" s="5">
        <v>160</v>
      </c>
      <c r="AF13" s="6">
        <v>0</v>
      </c>
      <c r="AG13" s="4">
        <v>90</v>
      </c>
      <c r="AH13" s="5">
        <v>0</v>
      </c>
      <c r="AI13" s="5">
        <v>0</v>
      </c>
      <c r="AJ13" s="5">
        <v>0</v>
      </c>
      <c r="AK13" s="5">
        <v>90</v>
      </c>
      <c r="AL13" s="4">
        <v>90</v>
      </c>
      <c r="AM13" s="5">
        <v>0</v>
      </c>
      <c r="AN13" s="5">
        <v>0</v>
      </c>
      <c r="AO13" s="5">
        <v>0</v>
      </c>
      <c r="AP13" s="6">
        <v>90</v>
      </c>
      <c r="AQ13" s="5">
        <f t="shared" si="0"/>
        <v>2125</v>
      </c>
      <c r="AR13" s="5">
        <f t="shared" si="1"/>
        <v>410</v>
      </c>
      <c r="AS13" s="5">
        <f t="shared" si="2"/>
        <v>0</v>
      </c>
      <c r="AT13" s="5">
        <f t="shared" si="3"/>
        <v>170</v>
      </c>
      <c r="AU13" s="14">
        <f t="shared" si="3"/>
        <v>370</v>
      </c>
      <c r="AV13" s="2" t="s">
        <v>15</v>
      </c>
    </row>
    <row r="14" spans="1:52" ht="15" thickBot="1">
      <c r="A14" s="15" t="s">
        <v>16</v>
      </c>
      <c r="B14" s="16">
        <v>0</v>
      </c>
      <c r="C14" s="16">
        <v>0</v>
      </c>
      <c r="D14" s="16">
        <v>0</v>
      </c>
      <c r="E14" s="16">
        <v>0</v>
      </c>
      <c r="F14" s="16"/>
      <c r="G14" s="16">
        <v>0</v>
      </c>
      <c r="H14" s="17">
        <f>SUM(H5:H13)</f>
        <v>1900</v>
      </c>
      <c r="I14" s="17">
        <f t="shared" ref="I14:L14" si="4">SUM(I5:I13)</f>
        <v>630</v>
      </c>
      <c r="J14" s="17">
        <f t="shared" si="4"/>
        <v>395</v>
      </c>
      <c r="K14" s="17">
        <f t="shared" si="4"/>
        <v>190</v>
      </c>
      <c r="L14" s="17">
        <f t="shared" si="4"/>
        <v>445</v>
      </c>
      <c r="M14" s="17">
        <f>SUM(M5:M13)</f>
        <v>1475</v>
      </c>
      <c r="N14" s="17">
        <f t="shared" ref="N14:AT14" si="5">SUM(N5:N13)</f>
        <v>1205</v>
      </c>
      <c r="O14" s="17">
        <f t="shared" si="5"/>
        <v>385</v>
      </c>
      <c r="P14" s="17">
        <f t="shared" si="5"/>
        <v>120</v>
      </c>
      <c r="Q14" s="17">
        <f t="shared" si="5"/>
        <v>2010</v>
      </c>
      <c r="R14" s="17">
        <f t="shared" si="5"/>
        <v>2145</v>
      </c>
      <c r="S14" s="17">
        <f t="shared" si="5"/>
        <v>1180</v>
      </c>
      <c r="T14" s="17">
        <f t="shared" si="5"/>
        <v>0</v>
      </c>
      <c r="U14" s="17">
        <f t="shared" si="5"/>
        <v>335</v>
      </c>
      <c r="V14" s="17">
        <f t="shared" si="5"/>
        <v>630</v>
      </c>
      <c r="W14" s="17">
        <f t="shared" si="5"/>
        <v>2100</v>
      </c>
      <c r="X14" s="17">
        <f t="shared" si="5"/>
        <v>1110</v>
      </c>
      <c r="Y14" s="17">
        <f t="shared" si="5"/>
        <v>0</v>
      </c>
      <c r="Z14" s="17">
        <f t="shared" si="5"/>
        <v>270</v>
      </c>
      <c r="AA14" s="17">
        <f t="shared" si="5"/>
        <v>720</v>
      </c>
      <c r="AB14" s="17">
        <f t="shared" si="5"/>
        <v>1970</v>
      </c>
      <c r="AC14" s="17">
        <f t="shared" si="5"/>
        <v>1120</v>
      </c>
      <c r="AD14" s="17">
        <f t="shared" si="5"/>
        <v>0</v>
      </c>
      <c r="AE14" s="17">
        <f t="shared" si="5"/>
        <v>460</v>
      </c>
      <c r="AF14" s="17">
        <f t="shared" si="5"/>
        <v>390</v>
      </c>
      <c r="AG14" s="17">
        <f t="shared" si="5"/>
        <v>1615</v>
      </c>
      <c r="AH14" s="17">
        <f t="shared" si="5"/>
        <v>610</v>
      </c>
      <c r="AI14" s="17">
        <f t="shared" si="5"/>
        <v>0</v>
      </c>
      <c r="AJ14" s="17">
        <f t="shared" si="5"/>
        <v>335</v>
      </c>
      <c r="AK14" s="17">
        <f t="shared" si="5"/>
        <v>670</v>
      </c>
      <c r="AL14" s="17">
        <f>SUM(AL5:AL13)</f>
        <v>1615</v>
      </c>
      <c r="AM14" s="16">
        <f t="shared" ref="AM14:AP14" si="6">SUM(AM5:AM13)</f>
        <v>610</v>
      </c>
      <c r="AN14" s="16">
        <f t="shared" si="6"/>
        <v>0</v>
      </c>
      <c r="AO14" s="16">
        <f t="shared" si="6"/>
        <v>335</v>
      </c>
      <c r="AP14" s="29">
        <f t="shared" si="6"/>
        <v>670</v>
      </c>
      <c r="AQ14" s="24">
        <f t="shared" si="0"/>
        <v>27645</v>
      </c>
      <c r="AR14" s="16">
        <f t="shared" si="5"/>
        <v>6465</v>
      </c>
      <c r="AS14" s="16">
        <f t="shared" si="5"/>
        <v>395</v>
      </c>
      <c r="AT14" s="16">
        <f t="shared" si="5"/>
        <v>2045</v>
      </c>
      <c r="AU14" s="30">
        <f t="shared" si="3"/>
        <v>5535</v>
      </c>
      <c r="AV14" s="18">
        <f>SUM(AQ14/60)</f>
        <v>460.75</v>
      </c>
      <c r="AW14" s="18">
        <f>SUM(AR14/60)</f>
        <v>107.75</v>
      </c>
      <c r="AX14" s="18">
        <f>SUM(AS14/60)</f>
        <v>6.583333333333333</v>
      </c>
      <c r="AY14" s="18">
        <f>SUM(AT14/60)</f>
        <v>34.083333333333336</v>
      </c>
      <c r="AZ14" s="18">
        <f>SUM(AU14/60)</f>
        <v>92.25</v>
      </c>
    </row>
    <row r="15" spans="1:52">
      <c r="A15" s="8" t="s">
        <v>17</v>
      </c>
      <c r="B15" s="9">
        <v>80</v>
      </c>
      <c r="C15" s="9">
        <v>0</v>
      </c>
      <c r="D15" s="9">
        <v>20</v>
      </c>
      <c r="E15" s="9">
        <v>155</v>
      </c>
      <c r="F15" s="9"/>
      <c r="G15" s="9">
        <v>325</v>
      </c>
      <c r="H15" s="10">
        <v>255</v>
      </c>
      <c r="I15" s="9">
        <v>30</v>
      </c>
      <c r="J15" s="9">
        <v>20</v>
      </c>
      <c r="K15" s="9">
        <v>0</v>
      </c>
      <c r="L15" s="9">
        <v>275</v>
      </c>
      <c r="M15" s="10">
        <v>190</v>
      </c>
      <c r="N15" s="9">
        <v>40</v>
      </c>
      <c r="O15" s="9">
        <v>20</v>
      </c>
      <c r="P15" s="9">
        <v>0</v>
      </c>
      <c r="Q15" s="11">
        <v>210</v>
      </c>
      <c r="R15" s="10">
        <v>340</v>
      </c>
      <c r="S15" s="9">
        <v>40</v>
      </c>
      <c r="T15" s="9">
        <v>0</v>
      </c>
      <c r="U15" s="9">
        <v>10</v>
      </c>
      <c r="V15" s="11">
        <v>290</v>
      </c>
      <c r="W15" s="10">
        <v>255</v>
      </c>
      <c r="X15" s="9">
        <v>0</v>
      </c>
      <c r="Y15" s="9">
        <v>0</v>
      </c>
      <c r="Z15" s="9">
        <v>0</v>
      </c>
      <c r="AA15" s="11">
        <v>255</v>
      </c>
      <c r="AB15" s="10">
        <v>270</v>
      </c>
      <c r="AC15" s="9">
        <v>40</v>
      </c>
      <c r="AD15" s="9">
        <v>0</v>
      </c>
      <c r="AE15" s="9">
        <v>0</v>
      </c>
      <c r="AF15" s="11">
        <v>230</v>
      </c>
      <c r="AG15" s="10">
        <v>370</v>
      </c>
      <c r="AH15" s="9">
        <v>0</v>
      </c>
      <c r="AI15" s="9">
        <v>0</v>
      </c>
      <c r="AJ15" s="9">
        <v>10</v>
      </c>
      <c r="AK15" s="11">
        <v>360</v>
      </c>
      <c r="AL15" s="5">
        <v>370</v>
      </c>
      <c r="AM15" s="5">
        <v>0</v>
      </c>
      <c r="AN15" s="5">
        <v>0</v>
      </c>
      <c r="AO15" s="5">
        <v>10</v>
      </c>
      <c r="AP15" s="5">
        <v>360</v>
      </c>
      <c r="AQ15" s="5">
        <f t="shared" ref="AQ15:AR31" si="7">SUM(H15,M15,R15,W15,AB15,AG15)</f>
        <v>1680</v>
      </c>
      <c r="AR15" s="5">
        <f t="shared" si="7"/>
        <v>150</v>
      </c>
      <c r="AS15" s="5">
        <f t="shared" ref="AS15:AS31" si="8">SUM(J15,T15,Y15,AD15,AI15)</f>
        <v>20</v>
      </c>
      <c r="AT15" s="5">
        <f t="shared" ref="AT15:AU31" si="9">SUM(K15,P15,U15,Z15,AE15,AJ15)</f>
        <v>20</v>
      </c>
      <c r="AU15" s="14">
        <f t="shared" si="9"/>
        <v>1620</v>
      </c>
    </row>
    <row r="16" spans="1:52">
      <c r="A16" s="13" t="s">
        <v>18</v>
      </c>
      <c r="B16" s="5">
        <v>110</v>
      </c>
      <c r="C16" s="5">
        <v>0</v>
      </c>
      <c r="D16" s="5">
        <v>50</v>
      </c>
      <c r="E16" s="5">
        <v>75</v>
      </c>
      <c r="F16" s="5"/>
      <c r="G16" s="5">
        <v>150</v>
      </c>
      <c r="H16" s="4">
        <v>235</v>
      </c>
      <c r="I16" s="5">
        <v>0</v>
      </c>
      <c r="J16" s="5">
        <v>20</v>
      </c>
      <c r="K16" s="5">
        <v>0</v>
      </c>
      <c r="L16" s="5">
        <v>130</v>
      </c>
      <c r="M16" s="4">
        <v>340</v>
      </c>
      <c r="N16" s="5">
        <v>10</v>
      </c>
      <c r="O16" s="5">
        <v>30</v>
      </c>
      <c r="P16" s="5">
        <v>0</v>
      </c>
      <c r="Q16" s="6">
        <v>350</v>
      </c>
      <c r="R16" s="4">
        <v>270</v>
      </c>
      <c r="S16" s="5">
        <v>60</v>
      </c>
      <c r="T16" s="5">
        <v>0</v>
      </c>
      <c r="U16" s="5">
        <v>10</v>
      </c>
      <c r="V16" s="6">
        <v>200</v>
      </c>
      <c r="W16" s="4">
        <v>270</v>
      </c>
      <c r="X16" s="5">
        <v>130</v>
      </c>
      <c r="Y16" s="5">
        <v>0</v>
      </c>
      <c r="Z16" s="5">
        <v>10</v>
      </c>
      <c r="AA16" s="6">
        <v>130</v>
      </c>
      <c r="AB16" s="4">
        <v>180</v>
      </c>
      <c r="AC16" s="5">
        <v>0</v>
      </c>
      <c r="AD16" s="5">
        <v>0</v>
      </c>
      <c r="AE16" s="5">
        <v>60</v>
      </c>
      <c r="AF16" s="6">
        <v>120</v>
      </c>
      <c r="AG16" s="4">
        <v>240</v>
      </c>
      <c r="AH16" s="5">
        <v>70</v>
      </c>
      <c r="AI16" s="5">
        <v>0</v>
      </c>
      <c r="AJ16" s="5">
        <v>20</v>
      </c>
      <c r="AK16" s="6">
        <v>150</v>
      </c>
      <c r="AL16" s="5">
        <v>240</v>
      </c>
      <c r="AM16" s="5">
        <v>70</v>
      </c>
      <c r="AN16" s="5">
        <v>0</v>
      </c>
      <c r="AO16" s="5">
        <v>20</v>
      </c>
      <c r="AP16" s="5">
        <v>150</v>
      </c>
      <c r="AQ16" s="5">
        <f t="shared" si="7"/>
        <v>1535</v>
      </c>
      <c r="AR16" s="5">
        <f t="shared" si="7"/>
        <v>270</v>
      </c>
      <c r="AS16" s="5">
        <f t="shared" si="8"/>
        <v>20</v>
      </c>
      <c r="AT16" s="5">
        <f t="shared" si="9"/>
        <v>100</v>
      </c>
      <c r="AU16" s="14">
        <f t="shared" si="9"/>
        <v>1080</v>
      </c>
    </row>
    <row r="17" spans="1:50">
      <c r="A17" s="13" t="s">
        <v>19</v>
      </c>
      <c r="B17" s="5">
        <v>65</v>
      </c>
      <c r="C17" s="5">
        <v>0</v>
      </c>
      <c r="D17" s="5">
        <v>0</v>
      </c>
      <c r="E17" s="5">
        <v>10</v>
      </c>
      <c r="F17" s="5"/>
      <c r="G17" s="5">
        <v>200</v>
      </c>
      <c r="H17" s="4">
        <v>75</v>
      </c>
      <c r="I17" s="5">
        <v>105</v>
      </c>
      <c r="J17" s="5">
        <v>5</v>
      </c>
      <c r="K17" s="5">
        <v>0</v>
      </c>
      <c r="L17" s="5">
        <v>90</v>
      </c>
      <c r="M17" s="4">
        <v>100</v>
      </c>
      <c r="N17" s="5">
        <v>50</v>
      </c>
      <c r="O17" s="5">
        <v>20</v>
      </c>
      <c r="P17" s="5">
        <v>0</v>
      </c>
      <c r="Q17" s="6">
        <v>150</v>
      </c>
      <c r="R17" s="4">
        <v>175</v>
      </c>
      <c r="S17" s="5">
        <v>80</v>
      </c>
      <c r="T17" s="5">
        <v>0</v>
      </c>
      <c r="U17" s="5">
        <v>15</v>
      </c>
      <c r="V17" s="6">
        <v>80</v>
      </c>
      <c r="W17" s="4">
        <v>130</v>
      </c>
      <c r="X17" s="5">
        <v>40</v>
      </c>
      <c r="Y17" s="5">
        <v>0</v>
      </c>
      <c r="Z17" s="5">
        <v>50</v>
      </c>
      <c r="AA17" s="6">
        <v>40</v>
      </c>
      <c r="AB17" s="4">
        <v>110</v>
      </c>
      <c r="AC17" s="5">
        <v>20</v>
      </c>
      <c r="AD17" s="5">
        <v>0</v>
      </c>
      <c r="AE17" s="5">
        <v>0</v>
      </c>
      <c r="AF17" s="6">
        <v>90</v>
      </c>
      <c r="AG17" s="4">
        <v>120</v>
      </c>
      <c r="AH17" s="5">
        <v>60</v>
      </c>
      <c r="AI17" s="5">
        <v>0</v>
      </c>
      <c r="AJ17" s="5">
        <v>60</v>
      </c>
      <c r="AK17" s="6">
        <v>0</v>
      </c>
      <c r="AL17" s="5">
        <v>120</v>
      </c>
      <c r="AM17" s="5">
        <v>60</v>
      </c>
      <c r="AN17" s="5">
        <v>0</v>
      </c>
      <c r="AO17" s="5">
        <v>60</v>
      </c>
      <c r="AP17" s="5">
        <v>0</v>
      </c>
      <c r="AQ17" s="5">
        <f t="shared" si="7"/>
        <v>710</v>
      </c>
      <c r="AR17" s="5">
        <f t="shared" si="7"/>
        <v>355</v>
      </c>
      <c r="AS17" s="5">
        <f t="shared" si="8"/>
        <v>5</v>
      </c>
      <c r="AT17" s="5">
        <f t="shared" si="9"/>
        <v>125</v>
      </c>
      <c r="AU17" s="14">
        <f t="shared" si="9"/>
        <v>450</v>
      </c>
    </row>
    <row r="18" spans="1:50">
      <c r="A18" s="13" t="s">
        <v>20</v>
      </c>
      <c r="B18" s="5">
        <v>20</v>
      </c>
      <c r="C18" s="5">
        <v>0</v>
      </c>
      <c r="D18" s="5">
        <v>0</v>
      </c>
      <c r="E18" s="5">
        <v>10</v>
      </c>
      <c r="F18" s="5"/>
      <c r="G18" s="5">
        <v>10</v>
      </c>
      <c r="H18" s="4">
        <v>30</v>
      </c>
      <c r="I18" s="5">
        <v>0</v>
      </c>
      <c r="J18" s="5">
        <v>0</v>
      </c>
      <c r="K18" s="5">
        <v>0</v>
      </c>
      <c r="L18" s="5">
        <v>10</v>
      </c>
      <c r="M18" s="4">
        <v>0</v>
      </c>
      <c r="N18" s="5">
        <v>0</v>
      </c>
      <c r="O18" s="5">
        <v>0</v>
      </c>
      <c r="P18" s="5">
        <v>0</v>
      </c>
      <c r="Q18" s="6">
        <v>0</v>
      </c>
      <c r="R18" s="4">
        <v>30</v>
      </c>
      <c r="S18" s="5">
        <v>0</v>
      </c>
      <c r="T18" s="5">
        <v>0</v>
      </c>
      <c r="U18" s="5">
        <v>0</v>
      </c>
      <c r="V18" s="6">
        <v>30</v>
      </c>
      <c r="W18" s="4">
        <v>0</v>
      </c>
      <c r="X18" s="5">
        <v>0</v>
      </c>
      <c r="Y18" s="5">
        <v>0</v>
      </c>
      <c r="Z18" s="5">
        <v>0</v>
      </c>
      <c r="AA18" s="6">
        <v>0</v>
      </c>
      <c r="AB18" s="4">
        <v>10</v>
      </c>
      <c r="AC18" s="5">
        <v>0</v>
      </c>
      <c r="AD18" s="5">
        <v>0</v>
      </c>
      <c r="AE18" s="5">
        <v>0</v>
      </c>
      <c r="AF18" s="6">
        <v>10</v>
      </c>
      <c r="AG18" s="4">
        <v>0</v>
      </c>
      <c r="AH18" s="5">
        <v>0</v>
      </c>
      <c r="AI18" s="5">
        <v>0</v>
      </c>
      <c r="AJ18" s="5">
        <v>0</v>
      </c>
      <c r="AK18" s="6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f t="shared" si="7"/>
        <v>70</v>
      </c>
      <c r="AR18" s="5">
        <f t="shared" si="7"/>
        <v>0</v>
      </c>
      <c r="AS18" s="5">
        <f t="shared" si="8"/>
        <v>0</v>
      </c>
      <c r="AT18" s="5">
        <f t="shared" si="9"/>
        <v>0</v>
      </c>
      <c r="AU18" s="14">
        <f t="shared" si="9"/>
        <v>50</v>
      </c>
      <c r="AX18" s="5"/>
    </row>
    <row r="19" spans="1:50">
      <c r="A19" s="13" t="s">
        <v>21</v>
      </c>
      <c r="B19" s="5">
        <v>100</v>
      </c>
      <c r="C19" s="5">
        <v>0</v>
      </c>
      <c r="D19" s="5">
        <v>30</v>
      </c>
      <c r="E19" s="5">
        <v>60</v>
      </c>
      <c r="F19" s="5"/>
      <c r="G19" s="5">
        <v>185</v>
      </c>
      <c r="H19" s="4">
        <v>190</v>
      </c>
      <c r="I19" s="5">
        <v>20</v>
      </c>
      <c r="J19" s="5">
        <v>20</v>
      </c>
      <c r="K19" s="5">
        <v>0</v>
      </c>
      <c r="L19" s="5">
        <v>145</v>
      </c>
      <c r="M19" s="4">
        <v>380</v>
      </c>
      <c r="N19" s="5">
        <v>40</v>
      </c>
      <c r="O19" s="5">
        <v>20</v>
      </c>
      <c r="P19" s="5">
        <v>0</v>
      </c>
      <c r="Q19" s="6">
        <v>380</v>
      </c>
      <c r="R19" s="4">
        <v>400</v>
      </c>
      <c r="S19" s="5">
        <v>75</v>
      </c>
      <c r="T19" s="5">
        <v>0</v>
      </c>
      <c r="U19" s="5">
        <v>55</v>
      </c>
      <c r="V19" s="6">
        <v>270</v>
      </c>
      <c r="W19" s="4">
        <v>380</v>
      </c>
      <c r="X19" s="5">
        <v>40</v>
      </c>
      <c r="Y19" s="5">
        <v>0</v>
      </c>
      <c r="Z19" s="5">
        <v>40</v>
      </c>
      <c r="AA19" s="6">
        <v>300</v>
      </c>
      <c r="AB19" s="4">
        <v>360</v>
      </c>
      <c r="AC19" s="5">
        <v>0</v>
      </c>
      <c r="AD19" s="5">
        <v>0</v>
      </c>
      <c r="AE19" s="5">
        <v>40</v>
      </c>
      <c r="AF19" s="6">
        <v>320</v>
      </c>
      <c r="AG19" s="4">
        <v>220</v>
      </c>
      <c r="AH19" s="5">
        <v>20</v>
      </c>
      <c r="AI19" s="5">
        <v>0</v>
      </c>
      <c r="AJ19" s="5">
        <v>0</v>
      </c>
      <c r="AK19" s="6">
        <v>200</v>
      </c>
      <c r="AL19" s="5">
        <v>220</v>
      </c>
      <c r="AM19" s="5">
        <v>20</v>
      </c>
      <c r="AN19" s="5">
        <v>0</v>
      </c>
      <c r="AO19" s="5">
        <v>0</v>
      </c>
      <c r="AP19" s="5">
        <v>200</v>
      </c>
      <c r="AQ19" s="5">
        <f t="shared" si="7"/>
        <v>1930</v>
      </c>
      <c r="AR19" s="5">
        <f t="shared" si="7"/>
        <v>195</v>
      </c>
      <c r="AS19" s="5">
        <f t="shared" si="8"/>
        <v>20</v>
      </c>
      <c r="AT19" s="5">
        <f t="shared" si="9"/>
        <v>135</v>
      </c>
      <c r="AU19" s="14">
        <f t="shared" si="9"/>
        <v>1615</v>
      </c>
    </row>
    <row r="20" spans="1:50">
      <c r="A20" s="13" t="s">
        <v>22</v>
      </c>
      <c r="B20" s="5">
        <v>120</v>
      </c>
      <c r="C20" s="5">
        <v>0</v>
      </c>
      <c r="D20" s="5">
        <v>0</v>
      </c>
      <c r="E20" s="5">
        <v>30</v>
      </c>
      <c r="F20" s="5"/>
      <c r="G20" s="5">
        <v>225</v>
      </c>
      <c r="H20" s="4">
        <v>150</v>
      </c>
      <c r="I20" s="5">
        <v>60</v>
      </c>
      <c r="J20" s="5">
        <v>15</v>
      </c>
      <c r="K20" s="5">
        <v>120</v>
      </c>
      <c r="L20" s="5">
        <v>30</v>
      </c>
      <c r="M20" s="4">
        <v>430</v>
      </c>
      <c r="N20" s="5">
        <v>90</v>
      </c>
      <c r="O20" s="5">
        <v>30</v>
      </c>
      <c r="P20" s="5">
        <v>0</v>
      </c>
      <c r="Q20" s="6">
        <v>460</v>
      </c>
      <c r="R20" s="4">
        <v>385</v>
      </c>
      <c r="S20" s="5">
        <v>20</v>
      </c>
      <c r="T20" s="5">
        <v>0</v>
      </c>
      <c r="U20" s="5">
        <v>65</v>
      </c>
      <c r="V20" s="6">
        <v>300</v>
      </c>
      <c r="W20" s="4">
        <v>230</v>
      </c>
      <c r="X20" s="5">
        <v>20</v>
      </c>
      <c r="Y20" s="5">
        <v>0</v>
      </c>
      <c r="Z20" s="5">
        <v>10</v>
      </c>
      <c r="AA20" s="6">
        <v>200</v>
      </c>
      <c r="AB20" s="4">
        <v>210</v>
      </c>
      <c r="AC20" s="5">
        <v>70</v>
      </c>
      <c r="AD20" s="5">
        <v>0</v>
      </c>
      <c r="AE20" s="5">
        <v>0</v>
      </c>
      <c r="AF20" s="6">
        <v>140</v>
      </c>
      <c r="AG20" s="4">
        <v>40</v>
      </c>
      <c r="AH20" s="5">
        <v>0</v>
      </c>
      <c r="AI20" s="5">
        <v>0</v>
      </c>
      <c r="AJ20" s="5">
        <v>0</v>
      </c>
      <c r="AK20" s="6">
        <v>40</v>
      </c>
      <c r="AL20" s="5">
        <v>40</v>
      </c>
      <c r="AM20" s="5">
        <v>0</v>
      </c>
      <c r="AN20" s="5">
        <v>0</v>
      </c>
      <c r="AO20" s="5">
        <v>0</v>
      </c>
      <c r="AP20" s="5">
        <v>40</v>
      </c>
      <c r="AQ20" s="5">
        <f t="shared" si="7"/>
        <v>1445</v>
      </c>
      <c r="AR20" s="5">
        <f t="shared" si="7"/>
        <v>260</v>
      </c>
      <c r="AS20" s="5">
        <f t="shared" si="8"/>
        <v>15</v>
      </c>
      <c r="AT20" s="5">
        <f t="shared" si="9"/>
        <v>195</v>
      </c>
      <c r="AU20" s="14">
        <f t="shared" si="9"/>
        <v>1170</v>
      </c>
    </row>
    <row r="21" spans="1:50" ht="15" thickBot="1">
      <c r="A21" s="19" t="s">
        <v>23</v>
      </c>
      <c r="B21" s="5">
        <v>50</v>
      </c>
      <c r="C21" s="5">
        <v>0</v>
      </c>
      <c r="D21" s="5">
        <v>0</v>
      </c>
      <c r="E21" s="5">
        <v>115</v>
      </c>
      <c r="F21" s="5"/>
      <c r="G21" s="5">
        <v>135</v>
      </c>
      <c r="H21" s="4">
        <v>165</v>
      </c>
      <c r="I21" s="5">
        <v>20</v>
      </c>
      <c r="J21" s="5">
        <v>5</v>
      </c>
      <c r="K21" s="5">
        <v>0</v>
      </c>
      <c r="L21" s="5">
        <v>110</v>
      </c>
      <c r="M21" s="4">
        <v>150</v>
      </c>
      <c r="N21" s="5">
        <v>40</v>
      </c>
      <c r="O21" s="5">
        <v>80</v>
      </c>
      <c r="P21" s="5">
        <v>0</v>
      </c>
      <c r="Q21" s="6">
        <v>210</v>
      </c>
      <c r="R21" s="4">
        <v>230</v>
      </c>
      <c r="S21" s="5">
        <v>80</v>
      </c>
      <c r="T21" s="5">
        <v>0</v>
      </c>
      <c r="U21" s="5">
        <v>20</v>
      </c>
      <c r="V21" s="6">
        <v>130</v>
      </c>
      <c r="W21" s="4">
        <v>380</v>
      </c>
      <c r="X21" s="5">
        <v>40</v>
      </c>
      <c r="Y21" s="5">
        <v>0</v>
      </c>
      <c r="Z21" s="5">
        <v>120</v>
      </c>
      <c r="AA21" s="6">
        <v>220</v>
      </c>
      <c r="AB21" s="4">
        <v>30</v>
      </c>
      <c r="AC21" s="5">
        <v>0</v>
      </c>
      <c r="AD21" s="5">
        <v>0</v>
      </c>
      <c r="AE21" s="5">
        <v>0</v>
      </c>
      <c r="AF21" s="6">
        <v>30</v>
      </c>
      <c r="AG21" s="4">
        <v>100</v>
      </c>
      <c r="AH21" s="5">
        <v>20</v>
      </c>
      <c r="AI21" s="5">
        <v>0</v>
      </c>
      <c r="AJ21" s="5">
        <v>0</v>
      </c>
      <c r="AK21" s="6">
        <v>80</v>
      </c>
      <c r="AL21" s="5">
        <v>100</v>
      </c>
      <c r="AM21" s="5">
        <v>20</v>
      </c>
      <c r="AN21" s="5">
        <v>0</v>
      </c>
      <c r="AO21" s="5">
        <v>0</v>
      </c>
      <c r="AP21" s="5">
        <v>80</v>
      </c>
      <c r="AQ21" s="5">
        <f t="shared" si="7"/>
        <v>1055</v>
      </c>
      <c r="AR21" s="5">
        <f t="shared" si="7"/>
        <v>200</v>
      </c>
      <c r="AS21" s="5">
        <f t="shared" si="8"/>
        <v>5</v>
      </c>
      <c r="AT21" s="5">
        <f t="shared" si="9"/>
        <v>140</v>
      </c>
      <c r="AU21" s="14">
        <f t="shared" si="9"/>
        <v>780</v>
      </c>
    </row>
    <row r="22" spans="1:50" ht="15" thickBot="1">
      <c r="A22" s="20" t="s">
        <v>24</v>
      </c>
      <c r="B22" s="21">
        <v>0</v>
      </c>
      <c r="C22" s="21">
        <v>0</v>
      </c>
      <c r="D22" s="21">
        <v>0</v>
      </c>
      <c r="E22" s="21">
        <v>0</v>
      </c>
      <c r="F22" s="21"/>
      <c r="G22" s="21">
        <v>0</v>
      </c>
      <c r="H22" s="22">
        <f t="shared" ref="H22:Q22" si="10">SUM(H15:H21)</f>
        <v>1100</v>
      </c>
      <c r="I22" s="22">
        <f t="shared" si="10"/>
        <v>235</v>
      </c>
      <c r="J22" s="22">
        <f t="shared" si="10"/>
        <v>85</v>
      </c>
      <c r="K22" s="22">
        <f t="shared" si="10"/>
        <v>120</v>
      </c>
      <c r="L22" s="22">
        <f t="shared" si="10"/>
        <v>790</v>
      </c>
      <c r="M22" s="22">
        <f t="shared" si="10"/>
        <v>1590</v>
      </c>
      <c r="N22" s="22">
        <f t="shared" si="10"/>
        <v>270</v>
      </c>
      <c r="O22" s="22">
        <f t="shared" si="10"/>
        <v>200</v>
      </c>
      <c r="P22" s="22">
        <f t="shared" si="10"/>
        <v>0</v>
      </c>
      <c r="Q22" s="22">
        <f t="shared" si="10"/>
        <v>1760</v>
      </c>
      <c r="R22" s="22">
        <f>SUM(R15:R21)</f>
        <v>1830</v>
      </c>
      <c r="S22" s="22">
        <f t="shared" ref="S22:AK22" si="11">SUM(S15:S21)</f>
        <v>355</v>
      </c>
      <c r="T22" s="22">
        <f t="shared" si="11"/>
        <v>0</v>
      </c>
      <c r="U22" s="22">
        <f t="shared" si="11"/>
        <v>175</v>
      </c>
      <c r="V22" s="22">
        <f t="shared" si="11"/>
        <v>1300</v>
      </c>
      <c r="W22" s="22">
        <f t="shared" si="11"/>
        <v>1645</v>
      </c>
      <c r="X22" s="22">
        <f t="shared" si="11"/>
        <v>270</v>
      </c>
      <c r="Y22" s="22">
        <f t="shared" si="11"/>
        <v>0</v>
      </c>
      <c r="Z22" s="22">
        <f t="shared" si="11"/>
        <v>230</v>
      </c>
      <c r="AA22" s="22">
        <f t="shared" si="11"/>
        <v>1145</v>
      </c>
      <c r="AB22" s="22">
        <f t="shared" si="11"/>
        <v>1170</v>
      </c>
      <c r="AC22" s="22">
        <f t="shared" si="11"/>
        <v>130</v>
      </c>
      <c r="AD22" s="22">
        <f t="shared" si="11"/>
        <v>0</v>
      </c>
      <c r="AE22" s="22">
        <f t="shared" si="11"/>
        <v>100</v>
      </c>
      <c r="AF22" s="22">
        <f t="shared" si="11"/>
        <v>940</v>
      </c>
      <c r="AG22" s="22">
        <f t="shared" si="11"/>
        <v>1090</v>
      </c>
      <c r="AH22" s="22">
        <f t="shared" si="11"/>
        <v>170</v>
      </c>
      <c r="AI22" s="22">
        <f t="shared" si="11"/>
        <v>0</v>
      </c>
      <c r="AJ22" s="22">
        <f t="shared" si="11"/>
        <v>90</v>
      </c>
      <c r="AK22" s="22">
        <f t="shared" si="11"/>
        <v>830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f t="shared" ref="AQ22:AU22" si="12">SUM(AQ15:AQ21)</f>
        <v>8425</v>
      </c>
      <c r="AR22" s="22">
        <f t="shared" si="12"/>
        <v>1430</v>
      </c>
      <c r="AS22" s="22">
        <f t="shared" si="12"/>
        <v>85</v>
      </c>
      <c r="AT22" s="22">
        <f t="shared" si="12"/>
        <v>715</v>
      </c>
      <c r="AU22" s="22">
        <f t="shared" si="12"/>
        <v>6765</v>
      </c>
    </row>
    <row r="23" spans="1:50">
      <c r="A23" s="8" t="s">
        <v>25</v>
      </c>
      <c r="B23" s="9">
        <v>0</v>
      </c>
      <c r="C23" s="9">
        <v>0</v>
      </c>
      <c r="D23" s="9">
        <v>0</v>
      </c>
      <c r="E23" s="9">
        <v>0</v>
      </c>
      <c r="F23" s="9"/>
      <c r="G23" s="9">
        <v>0</v>
      </c>
      <c r="H23" s="10">
        <v>0</v>
      </c>
      <c r="I23" s="9">
        <v>0</v>
      </c>
      <c r="J23" s="9">
        <v>0</v>
      </c>
      <c r="K23" s="9">
        <v>0</v>
      </c>
      <c r="L23" s="9">
        <v>0</v>
      </c>
      <c r="M23" s="10">
        <v>10</v>
      </c>
      <c r="N23" s="9">
        <v>0</v>
      </c>
      <c r="O23" s="9">
        <v>10</v>
      </c>
      <c r="P23" s="9">
        <v>0</v>
      </c>
      <c r="Q23" s="11">
        <v>10</v>
      </c>
      <c r="R23" s="10">
        <v>40</v>
      </c>
      <c r="S23" s="9">
        <v>40</v>
      </c>
      <c r="T23" s="9">
        <v>0</v>
      </c>
      <c r="U23" s="9">
        <v>0</v>
      </c>
      <c r="V23" s="11">
        <v>0</v>
      </c>
      <c r="W23" s="10">
        <v>20</v>
      </c>
      <c r="X23" s="9">
        <v>20</v>
      </c>
      <c r="Y23" s="9">
        <v>0</v>
      </c>
      <c r="Z23" s="9">
        <v>0</v>
      </c>
      <c r="AA23" s="11">
        <v>0</v>
      </c>
      <c r="AB23" s="10">
        <v>120</v>
      </c>
      <c r="AC23" s="9">
        <v>120</v>
      </c>
      <c r="AD23" s="9">
        <v>0</v>
      </c>
      <c r="AE23" s="9">
        <v>0</v>
      </c>
      <c r="AF23" s="11">
        <v>0</v>
      </c>
      <c r="AG23" s="10">
        <v>120</v>
      </c>
      <c r="AH23" s="9">
        <v>120</v>
      </c>
      <c r="AI23" s="9">
        <v>0</v>
      </c>
      <c r="AJ23" s="9">
        <v>0</v>
      </c>
      <c r="AK23" s="11">
        <v>0</v>
      </c>
      <c r="AL23" s="9">
        <v>120</v>
      </c>
      <c r="AM23" s="9">
        <v>120</v>
      </c>
      <c r="AN23" s="9">
        <v>0</v>
      </c>
      <c r="AO23" s="9">
        <v>0</v>
      </c>
      <c r="AP23" s="9">
        <v>0</v>
      </c>
      <c r="AQ23" s="9">
        <f t="shared" si="7"/>
        <v>310</v>
      </c>
      <c r="AR23" s="9">
        <f t="shared" si="7"/>
        <v>300</v>
      </c>
      <c r="AS23" s="9">
        <f t="shared" si="8"/>
        <v>0</v>
      </c>
      <c r="AT23" s="9">
        <f t="shared" si="9"/>
        <v>0</v>
      </c>
      <c r="AU23" s="12">
        <f t="shared" si="9"/>
        <v>10</v>
      </c>
    </row>
    <row r="24" spans="1:50">
      <c r="A24" s="13" t="s">
        <v>26</v>
      </c>
      <c r="B24" s="5">
        <v>0</v>
      </c>
      <c r="C24" s="5">
        <v>0</v>
      </c>
      <c r="D24" s="5">
        <v>0</v>
      </c>
      <c r="E24" s="5">
        <v>0</v>
      </c>
      <c r="F24" s="5"/>
      <c r="G24" s="5">
        <v>0</v>
      </c>
      <c r="H24" s="4">
        <v>0</v>
      </c>
      <c r="I24" s="5">
        <v>0</v>
      </c>
      <c r="J24" s="5">
        <v>0</v>
      </c>
      <c r="K24" s="5">
        <v>0</v>
      </c>
      <c r="L24" s="5">
        <v>0</v>
      </c>
      <c r="M24" s="4">
        <v>20</v>
      </c>
      <c r="N24" s="5">
        <v>0</v>
      </c>
      <c r="O24" s="5">
        <v>20</v>
      </c>
      <c r="P24" s="5">
        <v>0</v>
      </c>
      <c r="Q24" s="6">
        <v>20</v>
      </c>
      <c r="R24" s="4">
        <v>0</v>
      </c>
      <c r="S24" s="5">
        <v>0</v>
      </c>
      <c r="T24" s="5">
        <v>0</v>
      </c>
      <c r="U24" s="5">
        <v>0</v>
      </c>
      <c r="V24" s="6">
        <v>0</v>
      </c>
      <c r="W24" s="4">
        <v>0</v>
      </c>
      <c r="X24" s="5">
        <v>0</v>
      </c>
      <c r="Y24" s="5">
        <v>0</v>
      </c>
      <c r="Z24" s="5">
        <v>0</v>
      </c>
      <c r="AA24" s="6">
        <v>0</v>
      </c>
      <c r="AB24" s="4">
        <v>0</v>
      </c>
      <c r="AC24" s="5">
        <v>0</v>
      </c>
      <c r="AD24" s="5">
        <v>0</v>
      </c>
      <c r="AE24" s="5">
        <v>0</v>
      </c>
      <c r="AF24" s="6">
        <v>0</v>
      </c>
      <c r="AG24" s="4">
        <v>0</v>
      </c>
      <c r="AH24" s="5">
        <v>0</v>
      </c>
      <c r="AI24" s="5">
        <v>0</v>
      </c>
      <c r="AJ24" s="5">
        <v>0</v>
      </c>
      <c r="AK24" s="6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f t="shared" si="7"/>
        <v>20</v>
      </c>
      <c r="AR24" s="5">
        <f t="shared" si="7"/>
        <v>0</v>
      </c>
      <c r="AS24" s="5">
        <f t="shared" si="8"/>
        <v>0</v>
      </c>
      <c r="AT24" s="5">
        <f t="shared" si="9"/>
        <v>0</v>
      </c>
      <c r="AU24" s="14">
        <f t="shared" si="9"/>
        <v>20</v>
      </c>
    </row>
    <row r="25" spans="1:50">
      <c r="A25" s="13" t="s">
        <v>27</v>
      </c>
      <c r="B25" s="5">
        <v>0</v>
      </c>
      <c r="C25" s="5">
        <v>0</v>
      </c>
      <c r="D25" s="5">
        <v>0</v>
      </c>
      <c r="E25" s="5">
        <v>0</v>
      </c>
      <c r="F25" s="5"/>
      <c r="G25" s="5">
        <v>0</v>
      </c>
      <c r="H25" s="4">
        <v>0</v>
      </c>
      <c r="I25" s="5">
        <v>0</v>
      </c>
      <c r="J25" s="5">
        <v>0</v>
      </c>
      <c r="K25" s="5">
        <v>0</v>
      </c>
      <c r="L25" s="5">
        <v>0</v>
      </c>
      <c r="M25" s="4">
        <v>0</v>
      </c>
      <c r="N25" s="5">
        <v>0</v>
      </c>
      <c r="O25" s="5">
        <v>0</v>
      </c>
      <c r="P25" s="5">
        <v>0</v>
      </c>
      <c r="Q25" s="6">
        <v>0</v>
      </c>
      <c r="R25" s="4">
        <v>0</v>
      </c>
      <c r="S25" s="5">
        <v>0</v>
      </c>
      <c r="T25" s="5">
        <v>0</v>
      </c>
      <c r="U25" s="5">
        <v>0</v>
      </c>
      <c r="V25" s="6">
        <v>0</v>
      </c>
      <c r="W25" s="4">
        <v>0</v>
      </c>
      <c r="X25" s="5">
        <v>0</v>
      </c>
      <c r="Y25" s="5">
        <v>0</v>
      </c>
      <c r="Z25" s="5">
        <v>0</v>
      </c>
      <c r="AA25" s="6">
        <v>0</v>
      </c>
      <c r="AB25" s="4">
        <v>0</v>
      </c>
      <c r="AC25" s="5">
        <v>0</v>
      </c>
      <c r="AD25" s="5">
        <v>0</v>
      </c>
      <c r="AE25" s="5">
        <v>0</v>
      </c>
      <c r="AF25" s="6">
        <v>0</v>
      </c>
      <c r="AG25" s="4">
        <v>0</v>
      </c>
      <c r="AH25" s="5">
        <v>0</v>
      </c>
      <c r="AI25" s="5">
        <v>0</v>
      </c>
      <c r="AJ25" s="5">
        <v>0</v>
      </c>
      <c r="AK25" s="6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f t="shared" si="7"/>
        <v>0</v>
      </c>
      <c r="AR25" s="5">
        <f t="shared" si="7"/>
        <v>0</v>
      </c>
      <c r="AS25" s="5">
        <f t="shared" si="8"/>
        <v>0</v>
      </c>
      <c r="AT25" s="5">
        <f t="shared" si="9"/>
        <v>0</v>
      </c>
      <c r="AU25" s="14">
        <f t="shared" si="9"/>
        <v>0</v>
      </c>
    </row>
    <row r="26" spans="1:50">
      <c r="A26" s="13" t="s">
        <v>28</v>
      </c>
      <c r="B26" s="5">
        <v>0</v>
      </c>
      <c r="C26" s="5">
        <v>0</v>
      </c>
      <c r="D26" s="5">
        <v>0</v>
      </c>
      <c r="E26" s="5">
        <v>0</v>
      </c>
      <c r="F26" s="5"/>
      <c r="G26" s="5">
        <v>0</v>
      </c>
      <c r="H26" s="4">
        <v>0</v>
      </c>
      <c r="I26" s="5">
        <v>0</v>
      </c>
      <c r="J26" s="5">
        <v>0</v>
      </c>
      <c r="K26" s="5">
        <v>0</v>
      </c>
      <c r="L26" s="5">
        <v>0</v>
      </c>
      <c r="M26" s="4">
        <v>130</v>
      </c>
      <c r="N26" s="5">
        <v>10</v>
      </c>
      <c r="O26" s="5">
        <v>0</v>
      </c>
      <c r="P26" s="5">
        <v>0</v>
      </c>
      <c r="Q26" s="6">
        <v>130</v>
      </c>
      <c r="R26" s="4">
        <v>120</v>
      </c>
      <c r="S26" s="5">
        <v>0</v>
      </c>
      <c r="T26" s="5">
        <v>0</v>
      </c>
      <c r="U26" s="5">
        <v>0</v>
      </c>
      <c r="V26" s="6">
        <v>120</v>
      </c>
      <c r="W26" s="4">
        <v>90</v>
      </c>
      <c r="X26" s="5">
        <v>0</v>
      </c>
      <c r="Y26" s="5">
        <v>0</v>
      </c>
      <c r="Z26" s="5">
        <v>0</v>
      </c>
      <c r="AA26" s="6">
        <v>90</v>
      </c>
      <c r="AB26" s="4">
        <v>150</v>
      </c>
      <c r="AC26" s="5">
        <v>20</v>
      </c>
      <c r="AD26" s="5">
        <v>0</v>
      </c>
      <c r="AE26" s="5">
        <v>20</v>
      </c>
      <c r="AF26" s="6">
        <v>110</v>
      </c>
      <c r="AG26" s="4">
        <v>100</v>
      </c>
      <c r="AH26" s="5">
        <v>20</v>
      </c>
      <c r="AI26" s="5">
        <v>0</v>
      </c>
      <c r="AJ26" s="5">
        <v>40</v>
      </c>
      <c r="AK26" s="6">
        <v>40</v>
      </c>
      <c r="AL26" s="5">
        <v>100</v>
      </c>
      <c r="AM26" s="5">
        <v>20</v>
      </c>
      <c r="AN26" s="5">
        <v>0</v>
      </c>
      <c r="AO26" s="5">
        <v>40</v>
      </c>
      <c r="AP26" s="5">
        <v>40</v>
      </c>
      <c r="AQ26" s="5">
        <f t="shared" si="7"/>
        <v>590</v>
      </c>
      <c r="AR26" s="5">
        <f t="shared" si="7"/>
        <v>50</v>
      </c>
      <c r="AS26" s="5">
        <f t="shared" si="8"/>
        <v>0</v>
      </c>
      <c r="AT26" s="5">
        <f t="shared" si="9"/>
        <v>60</v>
      </c>
      <c r="AU26" s="14">
        <f t="shared" si="9"/>
        <v>490</v>
      </c>
    </row>
    <row r="27" spans="1:50">
      <c r="A27" s="13" t="s">
        <v>29</v>
      </c>
      <c r="B27" s="5">
        <v>95</v>
      </c>
      <c r="C27" s="5">
        <v>0</v>
      </c>
      <c r="D27" s="5">
        <v>40</v>
      </c>
      <c r="E27" s="5">
        <v>0</v>
      </c>
      <c r="F27" s="5"/>
      <c r="G27" s="5">
        <v>160</v>
      </c>
      <c r="H27" s="4">
        <v>135</v>
      </c>
      <c r="I27" s="5">
        <v>160</v>
      </c>
      <c r="J27" s="5">
        <v>0</v>
      </c>
      <c r="K27" s="5">
        <v>0</v>
      </c>
      <c r="L27" s="5">
        <v>0</v>
      </c>
      <c r="M27" s="4">
        <v>40</v>
      </c>
      <c r="N27" s="5">
        <v>10</v>
      </c>
      <c r="O27" s="5">
        <v>0</v>
      </c>
      <c r="P27" s="5">
        <v>0</v>
      </c>
      <c r="Q27" s="6">
        <v>50</v>
      </c>
      <c r="R27" s="4">
        <v>80</v>
      </c>
      <c r="S27" s="5">
        <v>20</v>
      </c>
      <c r="T27" s="5">
        <v>0</v>
      </c>
      <c r="U27" s="5">
        <v>40</v>
      </c>
      <c r="V27" s="6">
        <v>20</v>
      </c>
      <c r="W27" s="4">
        <v>50</v>
      </c>
      <c r="X27" s="5">
        <v>20</v>
      </c>
      <c r="Y27" s="5">
        <v>0</v>
      </c>
      <c r="Z27" s="5">
        <v>10</v>
      </c>
      <c r="AA27" s="6">
        <v>20</v>
      </c>
      <c r="AB27" s="4">
        <v>60</v>
      </c>
      <c r="AC27" s="5">
        <v>40</v>
      </c>
      <c r="AD27" s="5">
        <v>0</v>
      </c>
      <c r="AE27" s="5">
        <v>0</v>
      </c>
      <c r="AF27" s="6">
        <v>20</v>
      </c>
      <c r="AG27" s="4">
        <v>120</v>
      </c>
      <c r="AH27" s="5">
        <v>100</v>
      </c>
      <c r="AI27" s="5">
        <v>0</v>
      </c>
      <c r="AJ27" s="5">
        <v>0</v>
      </c>
      <c r="AK27" s="6">
        <v>20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f t="shared" si="7"/>
        <v>485</v>
      </c>
      <c r="AR27" s="5">
        <f t="shared" si="7"/>
        <v>350</v>
      </c>
      <c r="AS27" s="5">
        <f t="shared" si="8"/>
        <v>0</v>
      </c>
      <c r="AT27" s="5">
        <f t="shared" si="9"/>
        <v>50</v>
      </c>
      <c r="AU27" s="14">
        <f t="shared" si="9"/>
        <v>130</v>
      </c>
    </row>
    <row r="28" spans="1:50">
      <c r="A28" s="13" t="s">
        <v>30</v>
      </c>
      <c r="B28" s="5">
        <v>60</v>
      </c>
      <c r="C28" s="5">
        <v>0</v>
      </c>
      <c r="D28" s="5">
        <v>0</v>
      </c>
      <c r="E28" s="5">
        <v>0</v>
      </c>
      <c r="F28" s="5"/>
      <c r="G28" s="5">
        <v>20</v>
      </c>
      <c r="H28" s="4">
        <v>60</v>
      </c>
      <c r="I28" s="5">
        <v>10</v>
      </c>
      <c r="J28" s="5">
        <v>0</v>
      </c>
      <c r="K28" s="5">
        <v>0</v>
      </c>
      <c r="L28" s="5">
        <v>10</v>
      </c>
      <c r="M28" s="4">
        <v>0</v>
      </c>
      <c r="N28" s="5">
        <v>0</v>
      </c>
      <c r="O28" s="5">
        <v>0</v>
      </c>
      <c r="P28" s="5">
        <v>0</v>
      </c>
      <c r="Q28" s="6">
        <v>0</v>
      </c>
      <c r="R28" s="4">
        <v>20</v>
      </c>
      <c r="S28" s="5">
        <v>20</v>
      </c>
      <c r="T28" s="5">
        <v>0</v>
      </c>
      <c r="U28" s="5">
        <v>0</v>
      </c>
      <c r="V28" s="6">
        <v>0</v>
      </c>
      <c r="W28" s="4">
        <v>20</v>
      </c>
      <c r="X28" s="5">
        <v>20</v>
      </c>
      <c r="Y28" s="5">
        <v>0</v>
      </c>
      <c r="Z28" s="5">
        <v>0</v>
      </c>
      <c r="AA28" s="6">
        <v>0</v>
      </c>
      <c r="AB28" s="4">
        <v>40</v>
      </c>
      <c r="AC28" s="5">
        <v>40</v>
      </c>
      <c r="AD28" s="5">
        <v>0</v>
      </c>
      <c r="AE28" s="5">
        <v>0</v>
      </c>
      <c r="AF28" s="6">
        <v>0</v>
      </c>
      <c r="AG28" s="4">
        <v>0</v>
      </c>
      <c r="AH28" s="5">
        <v>0</v>
      </c>
      <c r="AI28" s="5">
        <v>0</v>
      </c>
      <c r="AJ28" s="5">
        <v>0</v>
      </c>
      <c r="AK28" s="6">
        <v>0</v>
      </c>
      <c r="AL28" s="5">
        <v>120</v>
      </c>
      <c r="AM28" s="5">
        <v>100</v>
      </c>
      <c r="AN28" s="5">
        <v>0</v>
      </c>
      <c r="AO28" s="5">
        <v>0</v>
      </c>
      <c r="AP28" s="5">
        <v>20</v>
      </c>
      <c r="AQ28" s="5">
        <f t="shared" si="7"/>
        <v>140</v>
      </c>
      <c r="AR28" s="5">
        <f t="shared" si="7"/>
        <v>90</v>
      </c>
      <c r="AS28" s="5">
        <f t="shared" si="8"/>
        <v>0</v>
      </c>
      <c r="AT28" s="5">
        <f t="shared" si="9"/>
        <v>0</v>
      </c>
      <c r="AU28" s="14">
        <f t="shared" si="9"/>
        <v>10</v>
      </c>
    </row>
    <row r="29" spans="1:50" ht="15" thickBot="1">
      <c r="A29" s="23" t="s">
        <v>31</v>
      </c>
      <c r="B29" s="24">
        <v>0</v>
      </c>
      <c r="C29" s="24">
        <v>0</v>
      </c>
      <c r="D29" s="24">
        <v>0</v>
      </c>
      <c r="E29" s="24">
        <v>0</v>
      </c>
      <c r="F29" s="24"/>
      <c r="G29" s="24">
        <v>0</v>
      </c>
      <c r="H29" s="25">
        <v>0</v>
      </c>
      <c r="I29" s="24">
        <v>0</v>
      </c>
      <c r="J29" s="24">
        <v>0</v>
      </c>
      <c r="K29" s="24">
        <v>0</v>
      </c>
      <c r="L29" s="24">
        <v>0</v>
      </c>
      <c r="M29" s="25">
        <f>SUM(M23:M28)</f>
        <v>200</v>
      </c>
      <c r="N29" s="25">
        <f t="shared" ref="N29:AU29" si="13">SUM(N23:N28)</f>
        <v>20</v>
      </c>
      <c r="O29" s="25">
        <f t="shared" si="13"/>
        <v>30</v>
      </c>
      <c r="P29" s="25">
        <f t="shared" si="13"/>
        <v>0</v>
      </c>
      <c r="Q29" s="25">
        <f t="shared" si="13"/>
        <v>210</v>
      </c>
      <c r="R29" s="25">
        <f t="shared" si="13"/>
        <v>260</v>
      </c>
      <c r="S29" s="25">
        <f t="shared" si="13"/>
        <v>80</v>
      </c>
      <c r="T29" s="25">
        <f t="shared" si="13"/>
        <v>0</v>
      </c>
      <c r="U29" s="25">
        <f t="shared" si="13"/>
        <v>40</v>
      </c>
      <c r="V29" s="25">
        <f t="shared" si="13"/>
        <v>140</v>
      </c>
      <c r="W29" s="25">
        <f t="shared" si="13"/>
        <v>180</v>
      </c>
      <c r="X29" s="25">
        <f t="shared" si="13"/>
        <v>60</v>
      </c>
      <c r="Y29" s="25">
        <f t="shared" si="13"/>
        <v>0</v>
      </c>
      <c r="Z29" s="25">
        <f t="shared" si="13"/>
        <v>10</v>
      </c>
      <c r="AA29" s="25">
        <f t="shared" si="13"/>
        <v>110</v>
      </c>
      <c r="AB29" s="25">
        <f t="shared" si="13"/>
        <v>370</v>
      </c>
      <c r="AC29" s="25">
        <f t="shared" si="13"/>
        <v>220</v>
      </c>
      <c r="AD29" s="25">
        <f t="shared" si="13"/>
        <v>0</v>
      </c>
      <c r="AE29" s="25">
        <f t="shared" si="13"/>
        <v>20</v>
      </c>
      <c r="AF29" s="25">
        <f t="shared" si="13"/>
        <v>130</v>
      </c>
      <c r="AG29" s="25">
        <f t="shared" si="13"/>
        <v>340</v>
      </c>
      <c r="AH29" s="25">
        <f t="shared" si="13"/>
        <v>240</v>
      </c>
      <c r="AI29" s="25">
        <f t="shared" si="13"/>
        <v>0</v>
      </c>
      <c r="AJ29" s="25">
        <f t="shared" si="13"/>
        <v>40</v>
      </c>
      <c r="AK29" s="25">
        <f t="shared" si="13"/>
        <v>60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f t="shared" si="13"/>
        <v>1545</v>
      </c>
      <c r="AR29" s="25">
        <f t="shared" si="13"/>
        <v>790</v>
      </c>
      <c r="AS29" s="25">
        <f t="shared" si="13"/>
        <v>0</v>
      </c>
      <c r="AT29" s="25">
        <f t="shared" si="13"/>
        <v>110</v>
      </c>
      <c r="AU29" s="25">
        <f t="shared" si="13"/>
        <v>660</v>
      </c>
    </row>
    <row r="30" spans="1:50" ht="15" thickBot="1">
      <c r="A30" s="20" t="s">
        <v>32</v>
      </c>
      <c r="B30" s="21">
        <v>70</v>
      </c>
      <c r="C30" s="21">
        <v>0</v>
      </c>
      <c r="D30" s="21">
        <v>0</v>
      </c>
      <c r="E30" s="21">
        <v>70</v>
      </c>
      <c r="F30" s="21"/>
      <c r="G30" s="21">
        <v>230</v>
      </c>
      <c r="H30" s="22">
        <v>140</v>
      </c>
      <c r="I30" s="21">
        <v>170</v>
      </c>
      <c r="J30" s="21">
        <v>5</v>
      </c>
      <c r="K30" s="21">
        <v>0</v>
      </c>
      <c r="L30" s="21">
        <v>55</v>
      </c>
      <c r="M30" s="22">
        <v>255</v>
      </c>
      <c r="N30" s="21">
        <v>185</v>
      </c>
      <c r="O30" s="21">
        <v>30</v>
      </c>
      <c r="P30" s="21">
        <v>0</v>
      </c>
      <c r="Q30" s="26">
        <v>285</v>
      </c>
      <c r="R30" s="22">
        <v>215</v>
      </c>
      <c r="S30" s="21">
        <v>95</v>
      </c>
      <c r="T30" s="21">
        <v>0</v>
      </c>
      <c r="U30" s="21">
        <v>40</v>
      </c>
      <c r="V30" s="26">
        <v>80</v>
      </c>
      <c r="W30" s="22">
        <v>260</v>
      </c>
      <c r="X30" s="21">
        <v>140</v>
      </c>
      <c r="Y30" s="21">
        <v>0</v>
      </c>
      <c r="Z30" s="21">
        <v>30</v>
      </c>
      <c r="AA30" s="26">
        <v>90</v>
      </c>
      <c r="AB30" s="22">
        <v>145</v>
      </c>
      <c r="AC30" s="21">
        <v>90</v>
      </c>
      <c r="AD30" s="21">
        <v>0</v>
      </c>
      <c r="AE30" s="21">
        <v>0</v>
      </c>
      <c r="AF30" s="26">
        <v>55</v>
      </c>
      <c r="AG30" s="22">
        <v>170</v>
      </c>
      <c r="AH30" s="21">
        <v>80</v>
      </c>
      <c r="AI30" s="21">
        <v>0</v>
      </c>
      <c r="AJ30" s="21">
        <v>20</v>
      </c>
      <c r="AK30" s="26">
        <v>70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f t="shared" si="7"/>
        <v>1185</v>
      </c>
      <c r="AR30" s="21">
        <f t="shared" si="7"/>
        <v>760</v>
      </c>
      <c r="AS30" s="21">
        <f t="shared" si="8"/>
        <v>5</v>
      </c>
      <c r="AT30" s="21">
        <f t="shared" si="9"/>
        <v>90</v>
      </c>
      <c r="AU30" s="27">
        <f t="shared" si="9"/>
        <v>635</v>
      </c>
    </row>
    <row r="31" spans="1:50" ht="15" thickBot="1">
      <c r="A31" s="20" t="s">
        <v>33</v>
      </c>
      <c r="B31" s="21">
        <v>1825</v>
      </c>
      <c r="C31" s="21">
        <v>0</v>
      </c>
      <c r="D31" s="21">
        <v>550</v>
      </c>
      <c r="E31" s="21">
        <v>960</v>
      </c>
      <c r="F31" s="21"/>
      <c r="G31" s="21">
        <v>3300</v>
      </c>
      <c r="H31" s="22">
        <v>3335</v>
      </c>
      <c r="I31" s="21">
        <v>740</v>
      </c>
      <c r="J31" s="21">
        <v>590</v>
      </c>
      <c r="K31" s="21">
        <v>435</v>
      </c>
      <c r="L31" s="21">
        <v>480</v>
      </c>
      <c r="M31" s="22">
        <f>SUM(M14,M22,M30)</f>
        <v>3320</v>
      </c>
      <c r="N31" s="21">
        <v>1680</v>
      </c>
      <c r="O31" s="21">
        <v>645</v>
      </c>
      <c r="P31" s="21">
        <v>120</v>
      </c>
      <c r="Q31" s="26">
        <v>4285</v>
      </c>
      <c r="R31" s="22">
        <v>4450</v>
      </c>
      <c r="S31" s="21">
        <v>1710</v>
      </c>
      <c r="T31" s="21">
        <v>0</v>
      </c>
      <c r="U31" s="21">
        <v>590</v>
      </c>
      <c r="V31" s="26">
        <v>2150</v>
      </c>
      <c r="W31" s="22">
        <v>4185</v>
      </c>
      <c r="X31" s="21">
        <v>1580</v>
      </c>
      <c r="Y31" s="21">
        <v>0</v>
      </c>
      <c r="Z31" s="21">
        <v>540</v>
      </c>
      <c r="AA31" s="26">
        <v>2065</v>
      </c>
      <c r="AB31" s="22">
        <v>3655</v>
      </c>
      <c r="AC31" s="21">
        <v>1560</v>
      </c>
      <c r="AD31" s="21">
        <v>0</v>
      </c>
      <c r="AE31" s="21">
        <v>580</v>
      </c>
      <c r="AF31" s="26">
        <v>1515</v>
      </c>
      <c r="AG31" s="22">
        <v>3215</v>
      </c>
      <c r="AH31" s="21">
        <v>1100</v>
      </c>
      <c r="AI31" s="21">
        <v>0</v>
      </c>
      <c r="AJ31" s="21">
        <v>485</v>
      </c>
      <c r="AK31" s="26">
        <v>1630</v>
      </c>
      <c r="AL31" s="21">
        <v>170</v>
      </c>
      <c r="AM31" s="21">
        <v>80</v>
      </c>
      <c r="AN31" s="21">
        <v>0</v>
      </c>
      <c r="AO31" s="21">
        <v>20</v>
      </c>
      <c r="AP31" s="21">
        <v>70</v>
      </c>
      <c r="AQ31" s="21">
        <f t="shared" si="7"/>
        <v>22160</v>
      </c>
      <c r="AR31" s="21">
        <f t="shared" si="7"/>
        <v>8370</v>
      </c>
      <c r="AS31" s="21">
        <f t="shared" si="8"/>
        <v>590</v>
      </c>
      <c r="AT31" s="21">
        <f t="shared" si="9"/>
        <v>2750</v>
      </c>
      <c r="AU31" s="27">
        <f t="shared" si="9"/>
        <v>12125</v>
      </c>
    </row>
    <row r="32" spans="1:50">
      <c r="AL32" s="2">
        <v>3215</v>
      </c>
      <c r="AM32" s="2">
        <v>1100</v>
      </c>
      <c r="AN32" s="2">
        <v>0</v>
      </c>
      <c r="AO32" s="2">
        <v>485</v>
      </c>
      <c r="AP32" s="2">
        <v>1630</v>
      </c>
    </row>
    <row r="33" spans="1:47">
      <c r="A33" s="28" t="s">
        <v>51</v>
      </c>
      <c r="W33" s="2" t="s">
        <v>44</v>
      </c>
      <c r="X33" s="2" t="s">
        <v>45</v>
      </c>
      <c r="Y33" s="2" t="s">
        <v>49</v>
      </c>
      <c r="Z33" s="2" t="s">
        <v>46</v>
      </c>
      <c r="AA33" s="2" t="s">
        <v>47</v>
      </c>
      <c r="AB33" s="2" t="s">
        <v>48</v>
      </c>
      <c r="AC33" s="2" t="s">
        <v>50</v>
      </c>
      <c r="AD33" s="2">
        <v>28</v>
      </c>
    </row>
    <row r="34" spans="1:47">
      <c r="A34" s="28" t="s">
        <v>43</v>
      </c>
      <c r="W34" s="2">
        <v>1560</v>
      </c>
      <c r="X34" s="2">
        <v>1560</v>
      </c>
      <c r="Y34" s="2">
        <v>1560</v>
      </c>
      <c r="Z34" s="2">
        <v>1560</v>
      </c>
      <c r="AA34" s="2">
        <v>1560</v>
      </c>
      <c r="AB34" s="2">
        <v>1990</v>
      </c>
      <c r="AC34" s="2">
        <v>1660</v>
      </c>
      <c r="AD34" s="2">
        <v>1660</v>
      </c>
    </row>
    <row r="35" spans="1:47">
      <c r="W35" s="2">
        <f>SUM(H39:L39)</f>
        <v>1565</v>
      </c>
      <c r="X35" s="2">
        <f>SUM(M39:Q39)</f>
        <v>2980</v>
      </c>
      <c r="Y35" s="2">
        <f>SUM(R39:V39)</f>
        <v>2550</v>
      </c>
      <c r="Z35" s="2">
        <f>SUM(W39:AA39)</f>
        <v>2460</v>
      </c>
      <c r="AA35" s="2">
        <f>SUM(AB39:AF39)</f>
        <v>1860</v>
      </c>
      <c r="AB35" s="2">
        <f>SUM(AG39:AK39)</f>
        <v>1810</v>
      </c>
      <c r="AC35" s="2">
        <f>SUM(AL39:AP39)</f>
        <v>1810</v>
      </c>
    </row>
    <row r="36" spans="1:47" ht="15" thickBot="1">
      <c r="A36" s="28" t="s">
        <v>34</v>
      </c>
      <c r="J36" s="2">
        <v>21</v>
      </c>
      <c r="M36" s="2">
        <v>22</v>
      </c>
      <c r="S36" s="2">
        <v>23</v>
      </c>
      <c r="W36" s="2">
        <v>24</v>
      </c>
      <c r="AB36" s="2">
        <v>25</v>
      </c>
      <c r="AG36" s="2">
        <v>26</v>
      </c>
      <c r="AL36" s="2">
        <v>27</v>
      </c>
      <c r="AQ36" s="2">
        <v>28</v>
      </c>
    </row>
    <row r="37" spans="1:47">
      <c r="A37" s="8" t="s">
        <v>6</v>
      </c>
      <c r="B37" s="9">
        <v>345</v>
      </c>
      <c r="C37" s="9">
        <v>0</v>
      </c>
      <c r="D37" s="9">
        <v>110</v>
      </c>
      <c r="E37" s="9">
        <v>150</v>
      </c>
      <c r="F37" s="9"/>
      <c r="G37" s="9">
        <v>530</v>
      </c>
      <c r="H37" s="10">
        <v>605</v>
      </c>
      <c r="I37" s="9">
        <v>200</v>
      </c>
      <c r="J37" s="9">
        <v>115</v>
      </c>
      <c r="K37" s="9">
        <v>100</v>
      </c>
      <c r="L37" s="9">
        <v>115</v>
      </c>
      <c r="M37" s="10">
        <v>610</v>
      </c>
      <c r="N37" s="9">
        <v>580</v>
      </c>
      <c r="O37" s="9">
        <v>80</v>
      </c>
      <c r="P37" s="9">
        <v>60</v>
      </c>
      <c r="Q37" s="11">
        <v>880</v>
      </c>
      <c r="R37" s="10">
        <v>865</v>
      </c>
      <c r="S37" s="9">
        <v>400</v>
      </c>
      <c r="T37" s="9">
        <v>0</v>
      </c>
      <c r="U37" s="9">
        <v>115</v>
      </c>
      <c r="V37" s="11">
        <v>350</v>
      </c>
      <c r="W37" s="10">
        <v>810</v>
      </c>
      <c r="X37" s="9">
        <v>300</v>
      </c>
      <c r="Y37" s="9">
        <v>0</v>
      </c>
      <c r="Z37" s="9">
        <v>80</v>
      </c>
      <c r="AA37" s="11">
        <v>430</v>
      </c>
      <c r="AB37" s="10">
        <v>595</v>
      </c>
      <c r="AC37" s="9">
        <v>315</v>
      </c>
      <c r="AD37" s="9">
        <v>0</v>
      </c>
      <c r="AE37" s="9">
        <v>100</v>
      </c>
      <c r="AF37" s="11">
        <v>180</v>
      </c>
      <c r="AG37" s="10">
        <v>690</v>
      </c>
      <c r="AH37" s="9">
        <v>250</v>
      </c>
      <c r="AI37" s="9">
        <v>0</v>
      </c>
      <c r="AJ37" s="9">
        <v>120</v>
      </c>
      <c r="AK37" s="9">
        <v>320</v>
      </c>
      <c r="AL37" s="10">
        <v>690</v>
      </c>
      <c r="AM37" s="9">
        <v>250</v>
      </c>
      <c r="AN37" s="9">
        <v>0</v>
      </c>
      <c r="AO37" s="9">
        <v>120</v>
      </c>
      <c r="AP37" s="11">
        <v>320</v>
      </c>
      <c r="AQ37" s="9">
        <f>SUM(G37:AP37)</f>
        <v>11175</v>
      </c>
      <c r="AR37" s="9">
        <f>SUM(I37,N37,S37,X37,AC37,AH37,AM37)</f>
        <v>2295</v>
      </c>
      <c r="AS37" s="9">
        <f>SUM(J37,T37,Y37,AD37,AI37,AN37)</f>
        <v>115</v>
      </c>
      <c r="AT37" s="9">
        <f>SUM(K37,P37,U37,Z37,AE37,AJ37,AO37)</f>
        <v>695</v>
      </c>
      <c r="AU37" s="12">
        <f>SUM(L37,Q37,V37,AA37,AF37,AK37,AP37)</f>
        <v>2595</v>
      </c>
    </row>
    <row r="38" spans="1:47">
      <c r="A38" s="13" t="s">
        <v>7</v>
      </c>
      <c r="B38" s="5">
        <v>120</v>
      </c>
      <c r="C38" s="5">
        <v>0</v>
      </c>
      <c r="D38" s="5">
        <v>30</v>
      </c>
      <c r="E38" s="5">
        <v>75</v>
      </c>
      <c r="F38" s="5"/>
      <c r="G38" s="5">
        <v>205</v>
      </c>
      <c r="H38" s="4">
        <v>225</v>
      </c>
      <c r="I38" s="5">
        <v>95</v>
      </c>
      <c r="J38" s="5">
        <v>45</v>
      </c>
      <c r="K38" s="5">
        <v>10</v>
      </c>
      <c r="L38" s="5">
        <v>55</v>
      </c>
      <c r="M38" s="4">
        <v>190</v>
      </c>
      <c r="N38" s="5">
        <v>240</v>
      </c>
      <c r="O38" s="5">
        <v>40</v>
      </c>
      <c r="P38" s="5">
        <v>0</v>
      </c>
      <c r="Q38" s="6">
        <v>300</v>
      </c>
      <c r="R38" s="4">
        <v>410</v>
      </c>
      <c r="S38" s="5">
        <v>290</v>
      </c>
      <c r="T38" s="5">
        <v>0</v>
      </c>
      <c r="U38" s="5">
        <v>80</v>
      </c>
      <c r="V38" s="6">
        <v>40</v>
      </c>
      <c r="W38" s="4">
        <v>420</v>
      </c>
      <c r="X38" s="5">
        <v>310</v>
      </c>
      <c r="Y38" s="5">
        <v>0</v>
      </c>
      <c r="Z38" s="5">
        <v>70</v>
      </c>
      <c r="AA38" s="6">
        <v>40</v>
      </c>
      <c r="AB38" s="4">
        <v>335</v>
      </c>
      <c r="AC38" s="5">
        <v>255</v>
      </c>
      <c r="AD38" s="5">
        <v>0</v>
      </c>
      <c r="AE38" s="5">
        <v>70</v>
      </c>
      <c r="AF38" s="6">
        <v>10</v>
      </c>
      <c r="AG38" s="4">
        <v>215</v>
      </c>
      <c r="AH38" s="5">
        <v>80</v>
      </c>
      <c r="AI38" s="5">
        <v>0</v>
      </c>
      <c r="AJ38" s="5">
        <v>75</v>
      </c>
      <c r="AK38" s="5">
        <v>60</v>
      </c>
      <c r="AL38" s="4">
        <v>215</v>
      </c>
      <c r="AM38" s="5">
        <v>80</v>
      </c>
      <c r="AN38" s="5">
        <v>0</v>
      </c>
      <c r="AO38" s="5">
        <v>75</v>
      </c>
      <c r="AP38" s="6">
        <v>60</v>
      </c>
      <c r="AQ38" s="5">
        <f t="shared" ref="AQ38" si="14">SUM(G38:AP38)</f>
        <v>4595</v>
      </c>
      <c r="AR38" s="5">
        <f t="shared" ref="AR38" si="15">SUM(I38,N38,S38,X38,AC38,AH38,AM38)</f>
        <v>1350</v>
      </c>
      <c r="AS38" s="5">
        <f t="shared" ref="AS38" si="16">SUM(J38,T38,Y38,AD38,AI38,AN38)</f>
        <v>45</v>
      </c>
      <c r="AT38" s="5">
        <f t="shared" ref="AT38" si="17">SUM(K38,P38,U38,Z38,AE38,AJ38,AO38)</f>
        <v>380</v>
      </c>
      <c r="AU38" s="14">
        <f t="shared" ref="AU38" si="18">SUM(L38,Q38,V38,AA38,AF38,AK38,AP38)</f>
        <v>565</v>
      </c>
    </row>
    <row r="39" spans="1:47">
      <c r="G39" s="2">
        <f t="shared" ref="G39:R39" si="19">SUM(G37:G38)</f>
        <v>735</v>
      </c>
      <c r="H39" s="2">
        <f t="shared" si="19"/>
        <v>830</v>
      </c>
      <c r="I39" s="2">
        <f t="shared" si="19"/>
        <v>295</v>
      </c>
      <c r="J39" s="2">
        <f t="shared" si="19"/>
        <v>160</v>
      </c>
      <c r="K39" s="2">
        <f t="shared" si="19"/>
        <v>110</v>
      </c>
      <c r="L39" s="2">
        <f t="shared" si="19"/>
        <v>170</v>
      </c>
      <c r="M39" s="2">
        <f t="shared" si="19"/>
        <v>800</v>
      </c>
      <c r="N39" s="2">
        <f t="shared" si="19"/>
        <v>820</v>
      </c>
      <c r="O39" s="2">
        <f t="shared" si="19"/>
        <v>120</v>
      </c>
      <c r="P39" s="2">
        <f t="shared" si="19"/>
        <v>60</v>
      </c>
      <c r="Q39" s="2">
        <f t="shared" si="19"/>
        <v>1180</v>
      </c>
      <c r="R39" s="2">
        <f t="shared" si="19"/>
        <v>1275</v>
      </c>
      <c r="S39" s="2">
        <f>SUM(S37:S38)</f>
        <v>690</v>
      </c>
      <c r="T39" s="2">
        <f t="shared" ref="T39:AU39" si="20">SUM(T37:T38)</f>
        <v>0</v>
      </c>
      <c r="U39" s="2">
        <f t="shared" si="20"/>
        <v>195</v>
      </c>
      <c r="V39" s="2">
        <f t="shared" si="20"/>
        <v>390</v>
      </c>
      <c r="W39" s="2">
        <f t="shared" si="20"/>
        <v>1230</v>
      </c>
      <c r="X39" s="2">
        <f t="shared" si="20"/>
        <v>610</v>
      </c>
      <c r="Y39" s="2">
        <f t="shared" si="20"/>
        <v>0</v>
      </c>
      <c r="Z39" s="2">
        <f t="shared" si="20"/>
        <v>150</v>
      </c>
      <c r="AA39" s="2">
        <f t="shared" si="20"/>
        <v>470</v>
      </c>
      <c r="AB39" s="2">
        <f t="shared" si="20"/>
        <v>930</v>
      </c>
      <c r="AC39" s="2">
        <f t="shared" si="20"/>
        <v>570</v>
      </c>
      <c r="AD39" s="2">
        <f t="shared" si="20"/>
        <v>0</v>
      </c>
      <c r="AE39" s="2">
        <f t="shared" si="20"/>
        <v>170</v>
      </c>
      <c r="AF39" s="2">
        <f t="shared" si="20"/>
        <v>190</v>
      </c>
      <c r="AG39" s="2">
        <f t="shared" si="20"/>
        <v>905</v>
      </c>
      <c r="AH39" s="2">
        <f t="shared" si="20"/>
        <v>330</v>
      </c>
      <c r="AI39" s="2">
        <f t="shared" si="20"/>
        <v>0</v>
      </c>
      <c r="AJ39" s="2">
        <f t="shared" si="20"/>
        <v>195</v>
      </c>
      <c r="AK39" s="2">
        <f t="shared" si="20"/>
        <v>380</v>
      </c>
      <c r="AL39" s="2">
        <f t="shared" si="20"/>
        <v>905</v>
      </c>
      <c r="AM39" s="2">
        <f t="shared" si="20"/>
        <v>330</v>
      </c>
      <c r="AN39" s="2">
        <f t="shared" si="20"/>
        <v>0</v>
      </c>
      <c r="AO39" s="2">
        <f t="shared" si="20"/>
        <v>195</v>
      </c>
      <c r="AP39" s="2">
        <f t="shared" si="20"/>
        <v>380</v>
      </c>
      <c r="AQ39" s="2">
        <f t="shared" si="20"/>
        <v>15770</v>
      </c>
      <c r="AR39" s="2">
        <f t="shared" si="20"/>
        <v>3645</v>
      </c>
      <c r="AS39" s="2">
        <f t="shared" si="20"/>
        <v>160</v>
      </c>
      <c r="AT39" s="2">
        <f t="shared" si="20"/>
        <v>1075</v>
      </c>
      <c r="AU39" s="2">
        <f t="shared" si="20"/>
        <v>3160</v>
      </c>
    </row>
    <row r="48" spans="1:47">
      <c r="A48" s="28" t="s">
        <v>35</v>
      </c>
    </row>
    <row r="49" spans="1:1">
      <c r="A49" s="28" t="s">
        <v>36</v>
      </c>
    </row>
    <row r="50" spans="1:1">
      <c r="A50" s="28" t="s">
        <v>37</v>
      </c>
    </row>
    <row r="51" spans="1:1">
      <c r="A51" s="28" t="s">
        <v>38</v>
      </c>
    </row>
    <row r="52" spans="1:1">
      <c r="A52" s="28" t="s">
        <v>39</v>
      </c>
    </row>
    <row r="53" spans="1:1">
      <c r="A53" s="28" t="s">
        <v>40</v>
      </c>
    </row>
    <row r="54" spans="1:1">
      <c r="A54" s="28" t="s">
        <v>41</v>
      </c>
    </row>
    <row r="55" spans="1:1">
      <c r="A55" s="28" t="s">
        <v>42</v>
      </c>
    </row>
    <row r="56" spans="1:1">
      <c r="A56" s="28" t="s">
        <v>33</v>
      </c>
    </row>
  </sheetData>
  <mergeCells count="9">
    <mergeCell ref="AG2:AK2"/>
    <mergeCell ref="AL2:AP2"/>
    <mergeCell ref="AQ2:AU2"/>
    <mergeCell ref="B2:E2"/>
    <mergeCell ref="H2:L2"/>
    <mergeCell ref="M2:Q2"/>
    <mergeCell ref="R2:V2"/>
    <mergeCell ref="W2:AA2"/>
    <mergeCell ref="AB2:AF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Datengrundlage</vt:lpstr>
      <vt:lpstr>Vergleich Pflegeangebot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Schmitt</dc:creator>
  <cp:lastModifiedBy>Beate Schmitt</cp:lastModifiedBy>
  <cp:lastPrinted>2012-05-09T10:11:27Z</cp:lastPrinted>
  <dcterms:created xsi:type="dcterms:W3CDTF">2012-05-09T09:22:18Z</dcterms:created>
  <dcterms:modified xsi:type="dcterms:W3CDTF">2012-05-09T10:48:41Z</dcterms:modified>
</cp:coreProperties>
</file>